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codeName="ThisWorkbook" defaultThemeVersion="124226"/>
  <xr:revisionPtr revIDLastSave="0" documentId="13_ncr:1_{44D98620-FF38-41BC-9521-B5005089A086}" xr6:coauthVersionLast="47" xr6:coauthVersionMax="47" xr10:uidLastSave="{00000000-0000-0000-0000-000000000000}"/>
  <bookViews>
    <workbookView xWindow="-120" yWindow="-120" windowWidth="29040" windowHeight="15840" tabRatio="874" activeTab="5" xr2:uid="{00000000-000D-0000-FFFF-FFFF00000000}"/>
  </bookViews>
  <sheets>
    <sheet name="1 RELACION CONTRATOS" sheetId="7" r:id="rId1"/>
    <sheet name="2 FALLOS " sheetId="2" r:id="rId2"/>
    <sheet name="FALLOS  ASOCIADO" sheetId="9" r:id="rId3"/>
    <sheet name="3 VIGENTES" sheetId="3" r:id="rId4"/>
    <sheet name=" VIGENTES ASOCIADO" sheetId="10" r:id="rId5"/>
    <sheet name="4 RESUMEN" sheetId="4" r:id="rId6"/>
    <sheet name="RESUMEN ASOCIADO" sheetId="12" r:id="rId7"/>
  </sheets>
  <definedNames>
    <definedName name="_xlnm.Print_Area" localSheetId="4">' VIGENTES ASOCIADO'!$A$1:$L$24</definedName>
    <definedName name="_xlnm.Print_Area" localSheetId="0">'1 RELACION CONTRATOS'!$A$1:$I$24</definedName>
    <definedName name="_xlnm.Print_Area" localSheetId="1">'2 FALLOS '!$A$1:$I$24</definedName>
    <definedName name="_xlnm.Print_Area" localSheetId="3">'3 VIGENTES'!$A$1:$L$24</definedName>
    <definedName name="_xlnm.Print_Area" localSheetId="5">'4 RESUMEN'!$A$1:$H$20</definedName>
    <definedName name="_xlnm.Print_Area" localSheetId="2">'FALLOS  ASOCIADO'!$A$1:$I$24</definedName>
    <definedName name="_xlnm.Print_Area" localSheetId="6">'RESUMEN ASOCIADO'!$A$1:$H$20</definedName>
  </definedNames>
  <calcPr calcId="191029"/>
</workbook>
</file>

<file path=xl/calcChain.xml><?xml version="1.0" encoding="utf-8"?>
<calcChain xmlns="http://schemas.openxmlformats.org/spreadsheetml/2006/main">
  <c r="K18" i="3" l="1"/>
  <c r="C5" i="12" l="1"/>
  <c r="C4" i="12"/>
  <c r="C5" i="4"/>
  <c r="C4" i="4"/>
  <c r="C5" i="10"/>
  <c r="C4" i="10"/>
  <c r="C5" i="3"/>
  <c r="C4" i="3"/>
  <c r="C5" i="9"/>
  <c r="C4" i="9"/>
  <c r="C5" i="2"/>
  <c r="C4" i="2"/>
  <c r="K16" i="3"/>
  <c r="L16" i="3" s="1"/>
  <c r="K17" i="3" l="1"/>
  <c r="L17" i="3" s="1"/>
  <c r="C8" i="10" l="1"/>
  <c r="D10" i="10"/>
  <c r="D10" i="3"/>
  <c r="C8" i="3"/>
  <c r="F11" i="7" l="1"/>
  <c r="G16" i="12" l="1"/>
  <c r="C8" i="4"/>
  <c r="C8" i="2"/>
  <c r="C8" i="12" l="1"/>
  <c r="G16" i="4" l="1"/>
  <c r="D10" i="12"/>
  <c r="C10" i="12"/>
  <c r="G21" i="10" l="1"/>
  <c r="K20" i="10"/>
  <c r="L20" i="10" s="1"/>
  <c r="K19" i="10"/>
  <c r="L19" i="10" s="1"/>
  <c r="C10" i="10"/>
  <c r="C8" i="9"/>
  <c r="G21" i="9"/>
  <c r="G23" i="9" s="1"/>
  <c r="D10" i="9"/>
  <c r="C10" i="9"/>
  <c r="L21" i="10" l="1"/>
  <c r="L23" i="10" s="1"/>
  <c r="H8" i="4"/>
  <c r="G8" i="4"/>
  <c r="F8" i="4"/>
  <c r="E8" i="4"/>
  <c r="D8" i="4"/>
  <c r="D10" i="4"/>
  <c r="C10" i="4"/>
  <c r="C10" i="3"/>
  <c r="D10" i="2"/>
  <c r="C10" i="2"/>
  <c r="K19" i="3"/>
  <c r="L19" i="3" s="1"/>
  <c r="K20" i="3"/>
  <c r="L20" i="3" s="1"/>
  <c r="G21" i="3" l="1"/>
  <c r="G21" i="2"/>
  <c r="G23" i="2" s="1"/>
  <c r="G17" i="4" l="1"/>
  <c r="G17" i="12"/>
  <c r="L21" i="3"/>
  <c r="L23" i="3" s="1"/>
  <c r="G18" i="4" l="1"/>
  <c r="G19" i="4" s="1"/>
  <c r="G18" i="12"/>
  <c r="G19" i="12" s="1"/>
</calcChain>
</file>

<file path=xl/sharedStrings.xml><?xml version="1.0" encoding="utf-8"?>
<sst xmlns="http://schemas.openxmlformats.org/spreadsheetml/2006/main" count="112" uniqueCount="53">
  <si>
    <t>Nombre y descripción de la obra</t>
  </si>
  <si>
    <t>Fecha de inicio real y Fecha de terminación programada:</t>
  </si>
  <si>
    <t>Factor</t>
  </si>
  <si>
    <t>Notas</t>
  </si>
  <si>
    <t>C.C.C.</t>
  </si>
  <si>
    <t>Suma</t>
  </si>
  <si>
    <t>Factor mínimo para requerimientos de la Capacidad Financiera de acuerdo al Articulo 37, fracción V de la L.O.P.S.R.E.A = 0.25</t>
  </si>
  <si>
    <t>Porcentaje Vigente por Ejecutar</t>
  </si>
  <si>
    <t>EMPRESA:</t>
  </si>
  <si>
    <t>C.C.C. = capital contable comprometido</t>
  </si>
  <si>
    <t>Telefono del Convocante</t>
  </si>
  <si>
    <t>Dirección de la Dependencia o Contratante</t>
  </si>
  <si>
    <t>Telefono de la Dependencia o Contratante</t>
  </si>
  <si>
    <t>RELACIÓN DE LOS CONTRATOS VIGENTES A LA FECHA DE INSCRIPCIÓN</t>
  </si>
  <si>
    <t>RELACIÓN DE LOS FALLOS ADJUDICADOS</t>
  </si>
  <si>
    <t>Constancia Provisional</t>
  </si>
  <si>
    <t>Cita en Padrón</t>
  </si>
  <si>
    <t>Licitación en la que solicita participar:</t>
  </si>
  <si>
    <t xml:space="preserve"> Relación de contratos de trabajos similares en complejidad, magnitud y monto</t>
  </si>
  <si>
    <t>CONVOCATORIA:</t>
  </si>
  <si>
    <t>CAPITAL CONTABLE</t>
  </si>
  <si>
    <t>Nombre de la Obra</t>
  </si>
  <si>
    <t>CAPITAL CONTABLE DISPONIBLE</t>
  </si>
  <si>
    <t>ASOCIADO:</t>
  </si>
  <si>
    <t xml:space="preserve">Capital Contable </t>
  </si>
  <si>
    <t>Capital Contable Comprometido en Fallos Adjudicados</t>
  </si>
  <si>
    <t xml:space="preserve">Capital Contable Comprometido en Contratos Vigentes </t>
  </si>
  <si>
    <t xml:space="preserve">Capital Contable Disponible </t>
  </si>
  <si>
    <t>Número de licitación</t>
  </si>
  <si>
    <t>Nombre o Razón Social del Convocante</t>
  </si>
  <si>
    <t>Dirección del Convocante</t>
  </si>
  <si>
    <t>Descipción de la obra</t>
  </si>
  <si>
    <t>Monto adjudicado con el I.V.A.</t>
  </si>
  <si>
    <t>Fecha de fallo</t>
  </si>
  <si>
    <t>Periodo de Ejecución</t>
  </si>
  <si>
    <t>Número de contrato</t>
  </si>
  <si>
    <t>Nombre y Descripción de la Obra</t>
  </si>
  <si>
    <t>Monto vigente del contrato con el I.V.A. (considerar convenios modificatorios)</t>
  </si>
  <si>
    <t>Avance Financiero Real</t>
  </si>
  <si>
    <t>Avance Físico Real</t>
  </si>
  <si>
    <t>Monto Vigente por Ejecutar</t>
  </si>
  <si>
    <t>Número de Contrato</t>
  </si>
  <si>
    <t>Autorizó por SOP</t>
  </si>
  <si>
    <t>Periodo de ejecución</t>
  </si>
  <si>
    <t>Montos ejercido con el I.V.A.</t>
  </si>
  <si>
    <t xml:space="preserve">Nombre o Razón Social del Contratante </t>
  </si>
  <si>
    <t>F O R M A T O   D E   I N S C R I P C I O N</t>
  </si>
  <si>
    <t>RELACIÓN DE LOS FALLOS ADJUDICADOS DEL ASOCIADO</t>
  </si>
  <si>
    <t>RELACIÓN DE LOS CONTRATOS VIGENTES DEL ASOCIADO A LA FECHA DE INSCRIPCIÓN</t>
  </si>
  <si>
    <t>CAPITAL CONTABLE DISPONIBLE DE LA ASOCIACION</t>
  </si>
  <si>
    <t>DEPARTAMENTO DE LICITACIÓN Y COSTOS</t>
  </si>
  <si>
    <t>SECRETARÍA DE OBRAS PÚBLICAS</t>
  </si>
  <si>
    <t>Cedula del Padrón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</si>
</sst>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7"/>
      <color theme="1"/>
      <name val="Calibri"/>
      <family val="2"/>
      <scheme val="minor"/>
    </font>
    <font>
      <sz val="8"/>
      <color theme="1"/>
      <name val="Swis721 BT"/>
      <family val="2"/>
    </font>
    <font>
      <sz val="8"/>
      <color theme="1"/>
      <name val="Swis721 LtEx BT"/>
      <family val="2"/>
    </font>
    <font>
      <sz val="11"/>
      <color theme="1"/>
      <name val="Swis721 BlkEx BT"/>
      <family val="2"/>
    </font>
    <font>
      <sz val="7"/>
      <color theme="1"/>
      <name val="Swis721 BT"/>
      <family val="2"/>
    </font>
    <font>
      <b/>
      <sz val="8"/>
      <color theme="1"/>
      <name val="Swis721 LtEx BT"/>
      <family val="2"/>
    </font>
    <font>
      <sz val="9"/>
      <color theme="1"/>
      <name val="Swis721 LtEx BT"/>
      <family val="2"/>
    </font>
    <font>
      <b/>
      <sz val="9"/>
      <color theme="1"/>
      <name val="Swis721 LtEx BT"/>
      <family val="2"/>
    </font>
    <font>
      <b/>
      <sz val="10"/>
      <color theme="1"/>
      <name val="Swis721 LtEx BT"/>
      <family val="2"/>
    </font>
    <font>
      <sz val="11"/>
      <color theme="0"/>
      <name val="Swis721 BlkEx BT"/>
      <family val="2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/>
    <xf numFmtId="0" fontId="2" fillId="0" borderId="0" xfId="0" applyFont="1" applyAlignment="1">
      <alignment horizontal="justify" vertical="center" wrapText="1"/>
    </xf>
    <xf numFmtId="44" fontId="2" fillId="0" borderId="0" xfId="1" applyFont="1" applyBorder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0" fontId="4" fillId="0" borderId="0" xfId="0" applyFont="1"/>
    <xf numFmtId="44" fontId="6" fillId="0" borderId="0" xfId="1" applyFont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44" fontId="7" fillId="0" borderId="14" xfId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right" vertical="center" wrapText="1"/>
    </xf>
    <xf numFmtId="44" fontId="7" fillId="0" borderId="16" xfId="1" applyFont="1" applyBorder="1" applyAlignment="1">
      <alignment horizontal="justify" vertical="center" wrapText="1"/>
    </xf>
    <xf numFmtId="0" fontId="14" fillId="0" borderId="0" xfId="0" applyFont="1"/>
    <xf numFmtId="0" fontId="0" fillId="0" borderId="7" xfId="0" applyBorder="1"/>
    <xf numFmtId="14" fontId="0" fillId="0" borderId="0" xfId="0" applyNumberFormat="1" applyAlignment="1">
      <alignment horizontal="center"/>
    </xf>
    <xf numFmtId="0" fontId="13" fillId="0" borderId="0" xfId="0" applyFont="1" applyAlignment="1">
      <alignment vertical="center"/>
    </xf>
    <xf numFmtId="0" fontId="16" fillId="0" borderId="1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/>
    </xf>
    <xf numFmtId="14" fontId="4" fillId="0" borderId="0" xfId="0" applyNumberFormat="1" applyFont="1"/>
    <xf numFmtId="0" fontId="18" fillId="0" borderId="26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vertical="top" wrapText="1"/>
    </xf>
    <xf numFmtId="0" fontId="8" fillId="0" borderId="7" xfId="0" applyFont="1" applyBorder="1" applyAlignment="1">
      <alignment horizontal="left"/>
    </xf>
    <xf numFmtId="44" fontId="7" fillId="2" borderId="5" xfId="1" applyFont="1" applyFill="1" applyBorder="1" applyAlignment="1" applyProtection="1">
      <alignment horizontal="justify" vertical="center" wrapText="1"/>
      <protection locked="0"/>
    </xf>
    <xf numFmtId="44" fontId="7" fillId="2" borderId="8" xfId="1" applyFont="1" applyFill="1" applyBorder="1" applyAlignment="1" applyProtection="1">
      <alignment horizontal="justify" vertical="center" wrapText="1"/>
      <protection locked="0"/>
    </xf>
    <xf numFmtId="0" fontId="21" fillId="0" borderId="0" xfId="0" applyFont="1"/>
    <xf numFmtId="0" fontId="18" fillId="0" borderId="0" xfId="0" applyFont="1" applyAlignment="1">
      <alignment vertical="center"/>
    </xf>
    <xf numFmtId="0" fontId="0" fillId="3" borderId="0" xfId="0" applyFill="1"/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0" fontId="0" fillId="0" borderId="26" xfId="0" applyBorder="1"/>
    <xf numFmtId="0" fontId="17" fillId="0" borderId="0" xfId="0" applyFont="1" applyAlignment="1">
      <alignment horizontal="right" vertical="center"/>
    </xf>
    <xf numFmtId="0" fontId="17" fillId="0" borderId="27" xfId="0" applyFont="1" applyBorder="1" applyAlignment="1">
      <alignment horizontal="right" vertical="center"/>
    </xf>
    <xf numFmtId="0" fontId="17" fillId="0" borderId="27" xfId="0" applyFont="1" applyBorder="1" applyAlignment="1">
      <alignment vertical="center"/>
    </xf>
    <xf numFmtId="0" fontId="19" fillId="0" borderId="26" xfId="0" applyFont="1" applyBorder="1" applyAlignment="1">
      <alignment horizontal="right" vertical="center"/>
    </xf>
    <xf numFmtId="0" fontId="0" fillId="0" borderId="28" xfId="0" applyBorder="1"/>
    <xf numFmtId="0" fontId="7" fillId="2" borderId="5" xfId="0" applyFont="1" applyFill="1" applyBorder="1" applyAlignment="1" applyProtection="1">
      <alignment horizontal="justify" vertical="center" wrapText="1"/>
      <protection locked="0"/>
    </xf>
    <xf numFmtId="0" fontId="7" fillId="2" borderId="8" xfId="0" applyFont="1" applyFill="1" applyBorder="1" applyAlignment="1" applyProtection="1">
      <alignment horizontal="justify" vertical="center" wrapText="1"/>
      <protection locked="0"/>
    </xf>
    <xf numFmtId="0" fontId="8" fillId="0" borderId="7" xfId="0" applyFont="1" applyBorder="1"/>
    <xf numFmtId="44" fontId="22" fillId="0" borderId="0" xfId="1" applyFont="1" applyBorder="1" applyAlignment="1">
      <alignment vertical="center" wrapText="1"/>
    </xf>
    <xf numFmtId="0" fontId="8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right"/>
      <protection locked="0"/>
    </xf>
    <xf numFmtId="14" fontId="4" fillId="0" borderId="0" xfId="0" applyNumberFormat="1" applyFont="1" applyProtection="1">
      <protection locked="0"/>
    </xf>
    <xf numFmtId="44" fontId="7" fillId="0" borderId="14" xfId="0" applyNumberFormat="1" applyFont="1" applyBorder="1" applyAlignment="1">
      <alignment horizontal="justify" vertical="center" wrapText="1"/>
    </xf>
    <xf numFmtId="44" fontId="7" fillId="0" borderId="16" xfId="1" applyFont="1" applyBorder="1"/>
    <xf numFmtId="0" fontId="7" fillId="2" borderId="5" xfId="0" applyFont="1" applyFill="1" applyBorder="1" applyAlignment="1" applyProtection="1">
      <alignment horizontal="justify" vertical="center"/>
      <protection locked="0"/>
    </xf>
    <xf numFmtId="44" fontId="7" fillId="2" borderId="5" xfId="1" applyFont="1" applyFill="1" applyBorder="1" applyAlignment="1" applyProtection="1">
      <alignment horizontal="justify" vertical="center"/>
      <protection locked="0"/>
    </xf>
    <xf numFmtId="10" fontId="7" fillId="2" borderId="5" xfId="0" applyNumberFormat="1" applyFont="1" applyFill="1" applyBorder="1" applyAlignment="1" applyProtection="1">
      <alignment horizontal="center" vertical="center"/>
      <protection locked="0"/>
    </xf>
    <xf numFmtId="9" fontId="7" fillId="2" borderId="5" xfId="0" applyNumberFormat="1" applyFont="1" applyFill="1" applyBorder="1" applyAlignment="1" applyProtection="1">
      <alignment horizontal="center" vertical="center"/>
      <protection locked="0"/>
    </xf>
    <xf numFmtId="44" fontId="7" fillId="2" borderId="5" xfId="0" applyNumberFormat="1" applyFont="1" applyFill="1" applyBorder="1" applyAlignment="1" applyProtection="1">
      <alignment horizontal="justify" vertical="center"/>
      <protection locked="0"/>
    </xf>
    <xf numFmtId="10" fontId="7" fillId="2" borderId="8" xfId="0" applyNumberFormat="1" applyFont="1" applyFill="1" applyBorder="1" applyAlignment="1" applyProtection="1">
      <alignment horizontal="center" vertical="center"/>
      <protection locked="0"/>
    </xf>
    <xf numFmtId="9" fontId="7" fillId="2" borderId="8" xfId="0" applyNumberFormat="1" applyFont="1" applyFill="1" applyBorder="1" applyAlignment="1" applyProtection="1">
      <alignment horizontal="center" vertical="center"/>
      <protection locked="0"/>
    </xf>
    <xf numFmtId="44" fontId="7" fillId="2" borderId="8" xfId="0" applyNumberFormat="1" applyFont="1" applyFill="1" applyBorder="1" applyAlignment="1" applyProtection="1">
      <alignment horizontal="justify" vertical="center"/>
      <protection locked="0"/>
    </xf>
    <xf numFmtId="0" fontId="22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44" fontId="22" fillId="2" borderId="5" xfId="0" applyNumberFormat="1" applyFont="1" applyFill="1" applyBorder="1" applyAlignment="1" applyProtection="1">
      <alignment vertical="center" wrapText="1"/>
      <protection locked="0"/>
    </xf>
    <xf numFmtId="0" fontId="8" fillId="0" borderId="7" xfId="0" applyFont="1" applyBorder="1" applyAlignment="1">
      <alignment horizontal="center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justify" vertical="center" wrapText="1"/>
      <protection locked="0"/>
    </xf>
    <xf numFmtId="44" fontId="7" fillId="2" borderId="29" xfId="1" applyFont="1" applyFill="1" applyBorder="1" applyAlignment="1" applyProtection="1">
      <alignment horizontal="justify" vertical="center" wrapText="1"/>
      <protection locked="0"/>
    </xf>
    <xf numFmtId="14" fontId="7" fillId="2" borderId="29" xfId="0" applyNumberFormat="1" applyFont="1" applyFill="1" applyBorder="1" applyAlignment="1" applyProtection="1">
      <alignment horizontal="center" vertical="center" wrapText="1"/>
      <protection locked="0"/>
    </xf>
    <xf numFmtId="14" fontId="7" fillId="2" borderId="5" xfId="0" applyNumberFormat="1" applyFont="1" applyFill="1" applyBorder="1" applyAlignment="1" applyProtection="1">
      <alignment horizontal="center" vertical="center" wrapText="1"/>
      <protection locked="0"/>
    </xf>
    <xf numFmtId="44" fontId="7" fillId="0" borderId="0" xfId="1" applyFont="1" applyBorder="1" applyAlignment="1">
      <alignment horizontal="justify" vertical="center" wrapText="1"/>
    </xf>
    <xf numFmtId="1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4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44" fontId="23" fillId="0" borderId="2" xfId="1" applyFont="1" applyBorder="1" applyAlignment="1">
      <alignment vertical="center" wrapText="1"/>
    </xf>
    <xf numFmtId="44" fontId="8" fillId="0" borderId="1" xfId="0" applyNumberFormat="1" applyFont="1" applyBorder="1" applyAlignment="1" applyProtection="1">
      <alignment vertical="center"/>
      <protection locked="0"/>
    </xf>
    <xf numFmtId="44" fontId="7" fillId="2" borderId="3" xfId="1" applyFont="1" applyFill="1" applyBorder="1" applyProtection="1"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justify" vertical="center" wrapText="1"/>
      <protection locked="0"/>
    </xf>
    <xf numFmtId="44" fontId="2" fillId="2" borderId="3" xfId="1" applyFont="1" applyFill="1" applyBorder="1" applyAlignment="1" applyProtection="1">
      <alignment horizontal="justify" vertical="center" wrapText="1"/>
      <protection locked="0"/>
    </xf>
    <xf numFmtId="0" fontId="2" fillId="2" borderId="31" xfId="0" applyFont="1" applyFill="1" applyBorder="1" applyAlignment="1" applyProtection="1">
      <alignment horizontal="justify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9" fontId="2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9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3" xfId="0" applyNumberFormat="1" applyFont="1" applyFill="1" applyBorder="1" applyAlignment="1" applyProtection="1">
      <alignment horizontal="justify" vertical="center" wrapText="1"/>
      <protection locked="0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vertical="center" wrapText="1"/>
    </xf>
    <xf numFmtId="0" fontId="2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2" fillId="2" borderId="5" xfId="0" applyFont="1" applyFill="1" applyBorder="1" applyAlignment="1" applyProtection="1">
      <alignment horizontal="left" vertical="top" wrapText="1"/>
      <protection locked="0"/>
    </xf>
    <xf numFmtId="0" fontId="22" fillId="2" borderId="3" xfId="0" applyFont="1" applyFill="1" applyBorder="1" applyAlignment="1" applyProtection="1">
      <alignment horizontal="left" vertical="top" wrapText="1"/>
      <protection locked="0"/>
    </xf>
    <xf numFmtId="0" fontId="20" fillId="3" borderId="0" xfId="0" applyFont="1" applyFill="1" applyAlignment="1">
      <alignment horizontal="left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7" fillId="2" borderId="30" xfId="0" applyFont="1" applyFill="1" applyBorder="1" applyAlignment="1" applyProtection="1">
      <alignment horizontal="center"/>
      <protection locked="0"/>
    </xf>
    <xf numFmtId="0" fontId="7" fillId="2" borderId="5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4" fillId="2" borderId="35" xfId="0" applyFont="1" applyFill="1" applyBorder="1" applyProtection="1">
      <protection locked="0"/>
    </xf>
    <xf numFmtId="0" fontId="0" fillId="0" borderId="29" xfId="0" applyBorder="1"/>
    <xf numFmtId="0" fontId="0" fillId="0" borderId="36" xfId="0" applyBorder="1"/>
    <xf numFmtId="0" fontId="9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/>
    </xf>
    <xf numFmtId="0" fontId="13" fillId="0" borderId="18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47624</xdr:rowOff>
    </xdr:from>
    <xdr:to>
      <xdr:col>13</xdr:col>
      <xdr:colOff>333375</xdr:colOff>
      <xdr:row>10</xdr:row>
      <xdr:rowOff>9525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CA1A469-DDB7-4008-999F-EA0D1A74C252}"/>
            </a:ext>
          </a:extLst>
        </xdr:cNvPr>
        <xdr:cNvSpPr txBox="1"/>
      </xdr:nvSpPr>
      <xdr:spPr>
        <a:xfrm>
          <a:off x="8934450" y="238124"/>
          <a:ext cx="2133600" cy="2247901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 w="38100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NOTA:</a:t>
          </a:r>
        </a:p>
        <a:p>
          <a:endParaRPr lang="es-MX" sz="1100"/>
        </a:p>
        <a:p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°</a:t>
          </a:r>
          <a:r>
            <a:rPr lang="es-MX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Capturar los datos cuyas celdas tengan este color.</a:t>
          </a:r>
        </a:p>
        <a:p>
          <a:endParaRPr lang="es-MX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° Cuando la participacion sea individual,</a:t>
          </a:r>
          <a:r>
            <a:rPr lang="es-MX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presentar formatos numerados.</a:t>
          </a:r>
        </a:p>
        <a:p>
          <a:endParaRPr lang="es-MX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° Cuando</a:t>
          </a:r>
          <a:r>
            <a:rPr lang="es-MX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la participacion sea en asociacion, presentar todos los formatos.</a:t>
          </a:r>
          <a:r>
            <a:rPr lang="es-MX"/>
            <a:t> </a:t>
          </a:r>
          <a:endParaRPr lang="es-MX" sz="1100"/>
        </a:p>
      </xdr:txBody>
    </xdr:sp>
    <xdr:clientData/>
  </xdr:twoCellAnchor>
  <xdr:twoCellAnchor editAs="oneCell">
    <xdr:from>
      <xdr:col>6</xdr:col>
      <xdr:colOff>598442</xdr:colOff>
      <xdr:row>2</xdr:row>
      <xdr:rowOff>28575</xdr:rowOff>
    </xdr:from>
    <xdr:to>
      <xdr:col>8</xdr:col>
      <xdr:colOff>695326</xdr:colOff>
      <xdr:row>6</xdr:row>
      <xdr:rowOff>85724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91C8F1-DA73-40AF-A976-D75F0002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3917" y="466725"/>
          <a:ext cx="2020934" cy="838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676275</xdr:colOff>
      <xdr:row>2</xdr:row>
      <xdr:rowOff>28575</xdr:rowOff>
    </xdr:from>
    <xdr:to>
      <xdr:col>8</xdr:col>
      <xdr:colOff>1011284</xdr:colOff>
      <xdr:row>6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DA37C9-FC4C-493F-BD5D-B0FDB42CF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466725"/>
          <a:ext cx="2020934" cy="83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666750</xdr:colOff>
      <xdr:row>2</xdr:row>
      <xdr:rowOff>28575</xdr:rowOff>
    </xdr:from>
    <xdr:to>
      <xdr:col>8</xdr:col>
      <xdr:colOff>1001759</xdr:colOff>
      <xdr:row>6</xdr:row>
      <xdr:rowOff>95249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8E8CFB6-4D1D-423E-B853-41DC03300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466725"/>
          <a:ext cx="2020934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2</xdr:row>
      <xdr:rowOff>38100</xdr:rowOff>
    </xdr:from>
    <xdr:to>
      <xdr:col>11</xdr:col>
      <xdr:colOff>858884</xdr:colOff>
      <xdr:row>6</xdr:row>
      <xdr:rowOff>104774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163ABD-1A3E-42E2-A734-DD1BD41AE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3325" y="476250"/>
          <a:ext cx="2020934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2</xdr:row>
      <xdr:rowOff>38100</xdr:rowOff>
    </xdr:from>
    <xdr:to>
      <xdr:col>11</xdr:col>
      <xdr:colOff>877934</xdr:colOff>
      <xdr:row>6</xdr:row>
      <xdr:rowOff>104774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8CEEAF-308D-42A6-9A3D-8C9243C0D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476250"/>
          <a:ext cx="2020934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333375</xdr:colOff>
      <xdr:row>3</xdr:row>
      <xdr:rowOff>180975</xdr:rowOff>
    </xdr:from>
    <xdr:to>
      <xdr:col>7</xdr:col>
      <xdr:colOff>962025</xdr:colOff>
      <xdr:row>7</xdr:row>
      <xdr:rowOff>160059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E44E0A5-9ECB-4E0E-824D-23EFD39B9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0" y="809625"/>
          <a:ext cx="1809750" cy="75060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352425</xdr:colOff>
      <xdr:row>3</xdr:row>
      <xdr:rowOff>190500</xdr:rowOff>
    </xdr:from>
    <xdr:to>
      <xdr:col>7</xdr:col>
      <xdr:colOff>990600</xdr:colOff>
      <xdr:row>7</xdr:row>
      <xdr:rowOff>173534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C4F75A-DBBD-4C6D-AC03-0B390858C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7800" y="819150"/>
          <a:ext cx="1819275" cy="75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</sheetPr>
  <dimension ref="A2:L27"/>
  <sheetViews>
    <sheetView view="pageBreakPreview" zoomScaleSheetLayoutView="100" workbookViewId="0">
      <selection activeCell="D14" sqref="D14:H14"/>
    </sheetView>
  </sheetViews>
  <sheetFormatPr baseColWidth="10" defaultColWidth="9.140625" defaultRowHeight="15" x14ac:dyDescent="0.25"/>
  <cols>
    <col min="1" max="1" width="4" customWidth="1"/>
    <col min="2" max="2" width="12.7109375" customWidth="1"/>
    <col min="3" max="4" width="17.7109375" customWidth="1"/>
    <col min="5" max="5" width="15.7109375" customWidth="1"/>
    <col min="6" max="6" width="17.7109375" customWidth="1"/>
    <col min="7" max="7" width="14.140625" customWidth="1"/>
    <col min="8" max="8" width="14.7109375" customWidth="1"/>
    <col min="9" max="9" width="11" customWidth="1"/>
  </cols>
  <sheetData>
    <row r="2" spans="2:9" ht="20.100000000000001" customHeight="1" x14ac:dyDescent="0.25">
      <c r="B2" s="46"/>
      <c r="C2" s="106" t="s">
        <v>46</v>
      </c>
      <c r="D2" s="106"/>
      <c r="E2" s="106"/>
      <c r="F2" s="106"/>
      <c r="G2" s="106"/>
    </row>
    <row r="3" spans="2:9" ht="15.75" x14ac:dyDescent="0.25">
      <c r="D3" s="14"/>
      <c r="E3" s="14"/>
      <c r="F3" s="14"/>
      <c r="G3" s="14"/>
      <c r="H3" s="14"/>
      <c r="I3" s="14"/>
    </row>
    <row r="4" spans="2:9" ht="15.75" x14ac:dyDescent="0.25">
      <c r="C4" s="14" t="s">
        <v>51</v>
      </c>
    </row>
    <row r="5" spans="2:9" x14ac:dyDescent="0.25">
      <c r="C5" s="44" t="s">
        <v>50</v>
      </c>
    </row>
    <row r="6" spans="2:9" x14ac:dyDescent="0.25">
      <c r="C6" s="44"/>
    </row>
    <row r="7" spans="2:9" ht="15.75" thickBot="1" x14ac:dyDescent="0.3">
      <c r="C7" s="7"/>
      <c r="D7" s="7"/>
      <c r="E7" s="7"/>
      <c r="F7" s="7"/>
      <c r="G7" s="7"/>
      <c r="H7" s="7"/>
      <c r="I7" s="7"/>
    </row>
    <row r="8" spans="2:9" ht="23.25" thickBot="1" x14ac:dyDescent="0.3">
      <c r="B8" s="45"/>
      <c r="C8" s="12"/>
      <c r="D8" s="12"/>
      <c r="E8" s="12"/>
      <c r="F8" s="28" t="s">
        <v>20</v>
      </c>
      <c r="G8" s="29" t="s">
        <v>52</v>
      </c>
      <c r="H8" s="29" t="s">
        <v>15</v>
      </c>
      <c r="I8" s="30" t="s">
        <v>16</v>
      </c>
    </row>
    <row r="9" spans="2:9" ht="30" customHeight="1" x14ac:dyDescent="0.25">
      <c r="B9" s="27" t="s">
        <v>8</v>
      </c>
      <c r="C9" s="109"/>
      <c r="D9" s="110"/>
      <c r="E9" s="110"/>
      <c r="F9" s="90"/>
      <c r="G9" s="91"/>
      <c r="H9" s="85"/>
      <c r="I9" s="85"/>
    </row>
    <row r="10" spans="2:9" ht="30" customHeight="1" thickBot="1" x14ac:dyDescent="0.3">
      <c r="B10" s="27" t="s">
        <v>23</v>
      </c>
      <c r="C10" s="109"/>
      <c r="D10" s="110"/>
      <c r="E10" s="110"/>
      <c r="F10" s="90"/>
      <c r="G10" s="91"/>
      <c r="H10" s="86"/>
      <c r="I10" s="86"/>
    </row>
    <row r="11" spans="2:9" ht="20.100000000000001" customHeight="1" thickBot="1" x14ac:dyDescent="0.3">
      <c r="B11" s="27"/>
      <c r="C11" s="60"/>
      <c r="D11" s="60"/>
      <c r="E11" s="60"/>
      <c r="F11" s="89">
        <f>IF(F10&gt;0,SUM(F9,F10),0)</f>
        <v>0</v>
      </c>
      <c r="G11" s="61"/>
      <c r="H11" s="62"/>
      <c r="I11" s="62"/>
    </row>
    <row r="12" spans="2:9" ht="15" customHeight="1" thickBot="1" x14ac:dyDescent="0.3">
      <c r="B12" s="27"/>
      <c r="C12" s="7"/>
      <c r="D12" s="7"/>
      <c r="E12" s="7"/>
      <c r="G12" s="18"/>
      <c r="H12" s="33"/>
      <c r="I12" s="33"/>
    </row>
    <row r="13" spans="2:9" ht="23.25" thickBot="1" x14ac:dyDescent="0.3">
      <c r="B13" s="12"/>
      <c r="C13" s="31" t="s">
        <v>17</v>
      </c>
      <c r="D13" s="107" t="s">
        <v>21</v>
      </c>
      <c r="E13" s="107"/>
      <c r="F13" s="107"/>
      <c r="G13" s="107"/>
      <c r="H13" s="108"/>
      <c r="I13" s="12"/>
    </row>
    <row r="14" spans="2:9" ht="60" customHeight="1" x14ac:dyDescent="0.25">
      <c r="B14" s="12"/>
      <c r="C14" s="91"/>
      <c r="D14" s="115"/>
      <c r="E14" s="116"/>
      <c r="F14" s="116"/>
      <c r="G14" s="116"/>
      <c r="H14" s="117"/>
      <c r="I14" s="32"/>
    </row>
    <row r="15" spans="2:9" ht="15" customHeight="1" x14ac:dyDescent="0.25">
      <c r="B15" s="12"/>
      <c r="C15" s="13"/>
      <c r="D15" s="13"/>
      <c r="E15" s="13"/>
      <c r="F15" s="13"/>
      <c r="G15" s="13"/>
      <c r="H15" s="13"/>
      <c r="I15" s="13"/>
    </row>
    <row r="16" spans="2:9" ht="15" customHeight="1" x14ac:dyDescent="0.25">
      <c r="B16" s="111" t="s">
        <v>18</v>
      </c>
      <c r="C16" s="111"/>
      <c r="D16" s="111"/>
      <c r="E16" s="111"/>
      <c r="F16" s="111"/>
      <c r="G16" s="111"/>
      <c r="H16" s="111"/>
      <c r="I16" s="111"/>
    </row>
    <row r="17" spans="1:12" ht="6.75" customHeight="1" thickBot="1" x14ac:dyDescent="0.3"/>
    <row r="18" spans="1:12" ht="27.75" customHeight="1" x14ac:dyDescent="0.25">
      <c r="B18" s="100" t="s">
        <v>41</v>
      </c>
      <c r="C18" s="112" t="s">
        <v>45</v>
      </c>
      <c r="D18" s="113"/>
      <c r="E18" s="112" t="s">
        <v>0</v>
      </c>
      <c r="F18" s="114"/>
      <c r="G18" s="113"/>
      <c r="H18" s="100" t="s">
        <v>44</v>
      </c>
      <c r="I18" s="101" t="s">
        <v>43</v>
      </c>
      <c r="J18" s="1"/>
      <c r="K18" s="1"/>
    </row>
    <row r="19" spans="1:12" ht="30" customHeight="1" x14ac:dyDescent="0.25">
      <c r="B19" s="92"/>
      <c r="C19" s="103"/>
      <c r="D19" s="103"/>
      <c r="E19" s="105"/>
      <c r="F19" s="105"/>
      <c r="G19" s="105"/>
      <c r="H19" s="93"/>
      <c r="I19" s="102"/>
      <c r="J19" s="1"/>
      <c r="K19" s="1"/>
    </row>
    <row r="20" spans="1:12" ht="30" customHeight="1" x14ac:dyDescent="0.25">
      <c r="B20" s="92"/>
      <c r="C20" s="103"/>
      <c r="D20" s="103"/>
      <c r="E20" s="105"/>
      <c r="F20" s="105"/>
      <c r="G20" s="105"/>
      <c r="H20" s="93"/>
      <c r="I20" s="102"/>
      <c r="J20" s="1"/>
      <c r="K20" s="1"/>
    </row>
    <row r="21" spans="1:12" ht="30" customHeight="1" x14ac:dyDescent="0.25">
      <c r="B21" s="92"/>
      <c r="C21" s="103"/>
      <c r="D21" s="103"/>
      <c r="E21" s="105"/>
      <c r="F21" s="105"/>
      <c r="G21" s="105"/>
      <c r="H21" s="93"/>
      <c r="I21" s="102"/>
      <c r="J21" s="1"/>
      <c r="K21" s="1"/>
    </row>
    <row r="22" spans="1:12" ht="30" customHeight="1" x14ac:dyDescent="0.25">
      <c r="B22" s="73"/>
      <c r="C22" s="104"/>
      <c r="D22" s="104"/>
      <c r="E22" s="104"/>
      <c r="F22" s="104"/>
      <c r="G22" s="104"/>
      <c r="H22" s="76">
        <v>0</v>
      </c>
      <c r="I22" s="73"/>
      <c r="J22" s="1"/>
      <c r="K22" s="1"/>
    </row>
    <row r="23" spans="1:12" x14ac:dyDescent="0.25">
      <c r="B23" s="2"/>
      <c r="C23" s="2"/>
      <c r="D23" s="2"/>
      <c r="E23" s="2"/>
      <c r="F23" s="2"/>
      <c r="G23" s="3"/>
      <c r="H23" s="2"/>
      <c r="I23" s="2"/>
      <c r="J23" s="1"/>
      <c r="K23" s="1"/>
    </row>
    <row r="24" spans="1:12" ht="15" customHeight="1" x14ac:dyDescent="0.25">
      <c r="B24" s="5"/>
      <c r="C24" s="5"/>
      <c r="D24" s="5"/>
      <c r="E24" s="5"/>
      <c r="F24" s="5"/>
    </row>
    <row r="25" spans="1:12" ht="15" customHeight="1" x14ac:dyDescent="0.25">
      <c r="A25" s="10"/>
      <c r="B25" s="9"/>
      <c r="C25" s="9"/>
      <c r="D25" s="9"/>
      <c r="F25" s="9"/>
      <c r="G25" s="9"/>
      <c r="H25" s="9"/>
      <c r="I25" s="9"/>
      <c r="J25" s="9"/>
      <c r="K25" s="9"/>
      <c r="L25" s="9"/>
    </row>
    <row r="26" spans="1:12" ht="15" customHeight="1" x14ac:dyDescent="0.25">
      <c r="A26" s="10"/>
      <c r="B26" s="9"/>
      <c r="C26" s="9"/>
      <c r="D26" s="9"/>
      <c r="E26" s="9"/>
      <c r="F26" s="39" t="s">
        <v>42</v>
      </c>
      <c r="G26" s="38"/>
      <c r="H26" s="38"/>
      <c r="I26" s="38"/>
      <c r="J26" s="9"/>
      <c r="K26" s="9"/>
      <c r="L26" s="9"/>
    </row>
    <row r="27" spans="1:12" x14ac:dyDescent="0.25">
      <c r="B27" s="4"/>
      <c r="C27" s="4"/>
      <c r="D27" s="4"/>
      <c r="E27" s="40"/>
      <c r="F27" s="40"/>
      <c r="G27" s="4"/>
    </row>
  </sheetData>
  <sheetProtection selectLockedCells="1"/>
  <mergeCells count="16">
    <mergeCell ref="C21:D21"/>
    <mergeCell ref="C22:D22"/>
    <mergeCell ref="E21:G21"/>
    <mergeCell ref="E22:G22"/>
    <mergeCell ref="C2:G2"/>
    <mergeCell ref="D13:H13"/>
    <mergeCell ref="C19:D19"/>
    <mergeCell ref="C9:E9"/>
    <mergeCell ref="C10:E10"/>
    <mergeCell ref="B16:I16"/>
    <mergeCell ref="C18:D18"/>
    <mergeCell ref="E18:G18"/>
    <mergeCell ref="E19:G19"/>
    <mergeCell ref="C20:D20"/>
    <mergeCell ref="E20:G20"/>
    <mergeCell ref="D14:H14"/>
  </mergeCells>
  <printOptions horizontalCentered="1"/>
  <pageMargins left="0.51181102362204722" right="0.51181102362204722" top="0.55118110236220474" bottom="0.74803149606299213" header="0.51181102362204722" footer="0.51181102362204722"/>
  <pageSetup scale="99" orientation="landscape" horizontalDpi="4294967293" verticalDpi="4294967293" r:id="rId1"/>
  <headerFooter>
    <oddFooter>&amp;LSOPDGPCyL&amp;C&amp;D&amp;RR1</oddFooter>
  </headerFooter>
  <ignoredErrors>
    <ignoredError sqref="F11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 tint="0.39997558519241921"/>
  </sheetPr>
  <dimension ref="A2:L30"/>
  <sheetViews>
    <sheetView view="pageBreakPreview" zoomScaleSheetLayoutView="100" workbookViewId="0">
      <selection activeCell="B20" sqref="B20"/>
    </sheetView>
  </sheetViews>
  <sheetFormatPr baseColWidth="10" defaultColWidth="9.140625" defaultRowHeight="15" x14ac:dyDescent="0.25"/>
  <cols>
    <col min="1" max="1" width="4" customWidth="1"/>
    <col min="2" max="2" width="14.7109375" customWidth="1"/>
    <col min="3" max="4" width="18.7109375" customWidth="1"/>
    <col min="5" max="5" width="10.7109375" customWidth="1"/>
    <col min="6" max="6" width="20.7109375" customWidth="1"/>
    <col min="7" max="7" width="14.140625" customWidth="1"/>
    <col min="8" max="8" width="11.140625" customWidth="1"/>
    <col min="9" max="9" width="15.7109375" customWidth="1"/>
  </cols>
  <sheetData>
    <row r="2" spans="2:11" ht="20.100000000000001" customHeight="1" x14ac:dyDescent="0.25">
      <c r="B2" s="46"/>
      <c r="C2" s="106" t="s">
        <v>46</v>
      </c>
      <c r="D2" s="106"/>
      <c r="E2" s="106"/>
      <c r="F2" s="106"/>
      <c r="G2" s="106"/>
      <c r="H2" s="46"/>
    </row>
    <row r="4" spans="2:11" ht="15.75" x14ac:dyDescent="0.25">
      <c r="C4" s="14" t="str">
        <f>'1 RELACION CONTRATOS'!C4</f>
        <v>SECRETARÍA DE OBRAS PÚBLICAS</v>
      </c>
      <c r="D4" s="14"/>
      <c r="E4" s="14"/>
      <c r="F4" s="14"/>
      <c r="G4" s="14"/>
      <c r="H4" s="14"/>
      <c r="I4" s="14"/>
    </row>
    <row r="5" spans="2:11" x14ac:dyDescent="0.25">
      <c r="C5" s="44" t="str">
        <f>'1 RELACION CONTRATOS'!C5</f>
        <v>DEPARTAMENTO DE LICITACIÓN Y COSTOS</v>
      </c>
    </row>
    <row r="6" spans="2:11" x14ac:dyDescent="0.25">
      <c r="C6" s="44"/>
    </row>
    <row r="8" spans="2:11" x14ac:dyDescent="0.25">
      <c r="B8" s="17" t="s">
        <v>8</v>
      </c>
      <c r="C8" s="41">
        <f>'1 RELACION CONTRATOS'!C9:E9</f>
        <v>0</v>
      </c>
      <c r="D8" s="25"/>
      <c r="E8" s="25"/>
      <c r="F8" s="25"/>
      <c r="G8" s="25"/>
      <c r="H8" s="25"/>
      <c r="I8" s="25"/>
    </row>
    <row r="9" spans="2:11" ht="9.9499999999999993" customHeight="1" x14ac:dyDescent="0.25">
      <c r="B9" s="17"/>
      <c r="C9" s="7"/>
      <c r="D9" s="7"/>
      <c r="E9" s="7"/>
      <c r="F9" s="7"/>
      <c r="G9" s="7"/>
      <c r="H9" s="7"/>
      <c r="I9" s="7"/>
    </row>
    <row r="10" spans="2:11" x14ac:dyDescent="0.25">
      <c r="B10" s="17" t="s">
        <v>19</v>
      </c>
      <c r="C10" s="77">
        <f>'1 RELACION CONTRATOS'!C14</f>
        <v>0</v>
      </c>
      <c r="D10" s="119">
        <f>'1 RELACION CONTRATOS'!D14:H14</f>
        <v>0</v>
      </c>
      <c r="E10" s="119"/>
      <c r="F10" s="119"/>
      <c r="G10" s="119"/>
      <c r="H10" s="119"/>
      <c r="I10" s="119"/>
    </row>
    <row r="11" spans="2:11" x14ac:dyDescent="0.25">
      <c r="B11" s="17"/>
      <c r="C11" s="7"/>
      <c r="D11" s="7"/>
      <c r="E11" s="7"/>
      <c r="F11" s="7"/>
      <c r="G11" s="18"/>
      <c r="H11" s="20"/>
      <c r="I11" s="20"/>
    </row>
    <row r="12" spans="2:11" x14ac:dyDescent="0.25">
      <c r="C12" s="7"/>
      <c r="D12" s="7"/>
      <c r="E12" s="7"/>
      <c r="F12" s="7"/>
      <c r="G12" s="7"/>
      <c r="H12" s="7"/>
      <c r="I12" s="7"/>
    </row>
    <row r="13" spans="2:11" x14ac:dyDescent="0.25">
      <c r="B13" s="111" t="s">
        <v>14</v>
      </c>
      <c r="C13" s="111"/>
      <c r="D13" s="111"/>
      <c r="E13" s="111"/>
      <c r="F13" s="111"/>
      <c r="G13" s="111"/>
      <c r="H13" s="111"/>
      <c r="I13" s="111"/>
    </row>
    <row r="14" spans="2:11" ht="9.9499999999999993" customHeight="1" thickBot="1" x14ac:dyDescent="0.3"/>
    <row r="15" spans="2:11" ht="23.25" thickBot="1" x14ac:dyDescent="0.3">
      <c r="B15" s="15" t="s">
        <v>28</v>
      </c>
      <c r="C15" s="16" t="s">
        <v>29</v>
      </c>
      <c r="D15" s="16" t="s">
        <v>30</v>
      </c>
      <c r="E15" s="16" t="s">
        <v>10</v>
      </c>
      <c r="F15" s="16" t="s">
        <v>31</v>
      </c>
      <c r="G15" s="16" t="s">
        <v>32</v>
      </c>
      <c r="H15" s="16" t="s">
        <v>33</v>
      </c>
      <c r="I15" s="16" t="s">
        <v>34</v>
      </c>
      <c r="J15" s="1"/>
      <c r="K15" s="1"/>
    </row>
    <row r="16" spans="2:11" x14ac:dyDescent="0.25">
      <c r="B16" s="78"/>
      <c r="C16" s="79"/>
      <c r="D16" s="79"/>
      <c r="E16" s="78"/>
      <c r="F16" s="79"/>
      <c r="G16" s="80">
        <v>0</v>
      </c>
      <c r="H16" s="81"/>
      <c r="I16" s="78"/>
      <c r="J16" s="1"/>
      <c r="K16" s="1"/>
    </row>
    <row r="17" spans="1:12" x14ac:dyDescent="0.25">
      <c r="B17" s="75"/>
      <c r="C17" s="56"/>
      <c r="D17" s="56"/>
      <c r="E17" s="75"/>
      <c r="F17" s="56"/>
      <c r="G17" s="42">
        <v>0</v>
      </c>
      <c r="H17" s="82"/>
      <c r="I17" s="75"/>
      <c r="J17" s="1"/>
      <c r="K17" s="1"/>
    </row>
    <row r="18" spans="1:12" x14ac:dyDescent="0.25">
      <c r="B18" s="75"/>
      <c r="C18" s="56"/>
      <c r="D18" s="56"/>
      <c r="E18" s="75"/>
      <c r="F18" s="56"/>
      <c r="G18" s="42">
        <v>0</v>
      </c>
      <c r="H18" s="82"/>
      <c r="I18" s="75"/>
      <c r="J18" s="1"/>
      <c r="K18" s="1"/>
    </row>
    <row r="19" spans="1:12" x14ac:dyDescent="0.25">
      <c r="B19" s="75"/>
      <c r="C19" s="56"/>
      <c r="D19" s="56"/>
      <c r="E19" s="75"/>
      <c r="F19" s="56"/>
      <c r="G19" s="42">
        <v>0</v>
      </c>
      <c r="H19" s="82"/>
      <c r="I19" s="75"/>
      <c r="J19" s="1"/>
      <c r="K19" s="1"/>
    </row>
    <row r="20" spans="1:12" ht="15.75" thickBot="1" x14ac:dyDescent="0.3">
      <c r="B20" s="75"/>
      <c r="C20" s="56"/>
      <c r="D20" s="56"/>
      <c r="E20" s="75"/>
      <c r="F20" s="57"/>
      <c r="G20" s="43">
        <v>0</v>
      </c>
      <c r="H20" s="82"/>
      <c r="I20" s="75"/>
      <c r="J20" s="1"/>
      <c r="K20" s="1"/>
    </row>
    <row r="21" spans="1:12" x14ac:dyDescent="0.25">
      <c r="B21" s="2"/>
      <c r="C21" s="2"/>
      <c r="D21" s="2"/>
      <c r="E21" s="2"/>
      <c r="F21" s="35" t="s">
        <v>5</v>
      </c>
      <c r="G21" s="21">
        <f>SUM(G16:G20)</f>
        <v>0</v>
      </c>
      <c r="H21" s="2"/>
      <c r="I21" s="2"/>
      <c r="J21" s="1"/>
      <c r="K21" s="1"/>
    </row>
    <row r="22" spans="1:12" x14ac:dyDescent="0.25">
      <c r="B22" s="2"/>
      <c r="C22" s="2"/>
      <c r="D22" s="2"/>
      <c r="E22" s="2"/>
      <c r="F22" s="36" t="s">
        <v>2</v>
      </c>
      <c r="G22" s="22">
        <v>0.25</v>
      </c>
      <c r="H22" s="2"/>
      <c r="I22" s="2"/>
      <c r="J22" s="1"/>
      <c r="K22" s="1"/>
    </row>
    <row r="23" spans="1:12" ht="15.75" thickBot="1" x14ac:dyDescent="0.3">
      <c r="B23" s="2"/>
      <c r="C23" s="2"/>
      <c r="D23" s="2"/>
      <c r="E23" s="2"/>
      <c r="F23" s="37" t="s">
        <v>4</v>
      </c>
      <c r="G23" s="23">
        <f>G21*G22</f>
        <v>0</v>
      </c>
      <c r="H23" s="2"/>
      <c r="I23" s="2"/>
      <c r="J23" s="1"/>
      <c r="K23" s="1"/>
    </row>
    <row r="24" spans="1:12" x14ac:dyDescent="0.25">
      <c r="B24" s="2"/>
      <c r="C24" s="2"/>
      <c r="D24" s="2"/>
      <c r="E24" s="2"/>
      <c r="F24" s="2"/>
      <c r="G24" s="3"/>
      <c r="H24" s="2"/>
      <c r="I24" s="2"/>
      <c r="J24" s="1"/>
      <c r="K24" s="1"/>
    </row>
    <row r="25" spans="1:12" x14ac:dyDescent="0.25">
      <c r="B25" s="2"/>
      <c r="C25" s="2"/>
      <c r="D25" s="2"/>
      <c r="E25" s="2"/>
      <c r="F25" s="2"/>
      <c r="G25" s="3"/>
      <c r="H25" s="2"/>
      <c r="I25" s="2"/>
      <c r="J25" s="1"/>
      <c r="K25" s="1"/>
    </row>
    <row r="26" spans="1:12" x14ac:dyDescent="0.25">
      <c r="B26" s="2"/>
      <c r="C26" s="2"/>
      <c r="D26" s="2"/>
      <c r="E26" s="2"/>
      <c r="F26" s="2"/>
      <c r="G26" s="3"/>
      <c r="H26" s="2"/>
      <c r="I26" s="2"/>
      <c r="J26" s="1"/>
      <c r="K26" s="1"/>
    </row>
    <row r="27" spans="1:12" x14ac:dyDescent="0.25">
      <c r="B27" s="5" t="s">
        <v>3</v>
      </c>
      <c r="C27" s="5"/>
      <c r="D27" s="5"/>
      <c r="E27" s="5"/>
    </row>
    <row r="28" spans="1:12" ht="15" customHeight="1" x14ac:dyDescent="0.25">
      <c r="A28" s="10">
        <v>1</v>
      </c>
      <c r="B28" s="118" t="s">
        <v>6</v>
      </c>
      <c r="C28" s="118"/>
      <c r="D28" s="118"/>
      <c r="E28" s="118"/>
      <c r="F28" s="118"/>
      <c r="G28" s="118"/>
      <c r="H28" s="118"/>
      <c r="I28" s="118"/>
      <c r="J28" s="9"/>
      <c r="K28" s="9"/>
      <c r="L28" s="9"/>
    </row>
    <row r="29" spans="1:12" ht="15" customHeight="1" x14ac:dyDescent="0.25">
      <c r="A29" s="10">
        <v>2</v>
      </c>
      <c r="B29" s="118" t="s">
        <v>9</v>
      </c>
      <c r="C29" s="118"/>
      <c r="D29" s="118"/>
      <c r="E29" s="118"/>
      <c r="F29" s="118"/>
      <c r="G29" s="118"/>
      <c r="H29" s="118"/>
      <c r="I29" s="118"/>
      <c r="J29" s="9"/>
      <c r="K29" s="9"/>
      <c r="L29" s="9"/>
    </row>
    <row r="30" spans="1:12" x14ac:dyDescent="0.25">
      <c r="B30" s="4"/>
      <c r="C30" s="4"/>
      <c r="D30" s="4"/>
      <c r="E30" s="4"/>
      <c r="F30" s="4"/>
      <c r="G30" s="4"/>
    </row>
  </sheetData>
  <sheetProtection selectLockedCells="1"/>
  <mergeCells count="5">
    <mergeCell ref="C2:G2"/>
    <mergeCell ref="B13:I13"/>
    <mergeCell ref="B29:I29"/>
    <mergeCell ref="B28:I28"/>
    <mergeCell ref="D10:I10"/>
  </mergeCells>
  <printOptions horizontalCentered="1"/>
  <pageMargins left="0.51181102362204722" right="0.51181102362204722" top="0.94488188976377963" bottom="0.94488188976377963" header="0.51181102362204722" footer="0.51181102362204722"/>
  <pageSetup scale="95" orientation="landscape" horizontalDpi="4294967293" verticalDpi="4294967293" r:id="rId1"/>
  <headerFooter>
    <oddFooter>&amp;LSOPDGPCyL&amp;C&amp;D&amp;RF1</oddFooter>
  </headerFooter>
  <ignoredErrors>
    <ignoredError sqref="D10 C8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L30"/>
  <sheetViews>
    <sheetView view="pageBreakPreview" zoomScaleSheetLayoutView="100" workbookViewId="0">
      <selection activeCell="D19" sqref="D18:D19"/>
    </sheetView>
  </sheetViews>
  <sheetFormatPr baseColWidth="10" defaultColWidth="9.140625" defaultRowHeight="15" x14ac:dyDescent="0.25"/>
  <cols>
    <col min="1" max="1" width="4" customWidth="1"/>
    <col min="2" max="2" width="14.7109375" customWidth="1"/>
    <col min="3" max="4" width="18.7109375" customWidth="1"/>
    <col min="5" max="5" width="10.7109375" customWidth="1"/>
    <col min="6" max="6" width="20.7109375" customWidth="1"/>
    <col min="7" max="7" width="14.140625" customWidth="1"/>
    <col min="8" max="8" width="11.140625" customWidth="1"/>
    <col min="9" max="9" width="15.7109375" customWidth="1"/>
  </cols>
  <sheetData>
    <row r="2" spans="2:11" ht="20.100000000000001" customHeight="1" x14ac:dyDescent="0.25">
      <c r="B2" s="46"/>
      <c r="C2" s="106" t="s">
        <v>46</v>
      </c>
      <c r="D2" s="106"/>
      <c r="E2" s="106"/>
      <c r="F2" s="106"/>
      <c r="G2" s="106"/>
      <c r="H2" s="46"/>
    </row>
    <row r="4" spans="2:11" ht="15.75" x14ac:dyDescent="0.25">
      <c r="C4" s="14" t="str">
        <f>'1 RELACION CONTRATOS'!$C$4</f>
        <v>SECRETARÍA DE OBRAS PÚBLICAS</v>
      </c>
      <c r="D4" s="14"/>
      <c r="E4" s="14"/>
      <c r="F4" s="14"/>
      <c r="G4" s="14"/>
      <c r="H4" s="14"/>
      <c r="I4" s="14"/>
    </row>
    <row r="5" spans="2:11" x14ac:dyDescent="0.25">
      <c r="C5" s="44" t="str">
        <f>'1 RELACION CONTRATOS'!$C$5</f>
        <v>DEPARTAMENTO DE LICITACIÓN Y COSTOS</v>
      </c>
    </row>
    <row r="6" spans="2:11" x14ac:dyDescent="0.25">
      <c r="C6" s="44"/>
    </row>
    <row r="8" spans="2:11" x14ac:dyDescent="0.25">
      <c r="B8" s="17" t="s">
        <v>8</v>
      </c>
      <c r="C8" s="41">
        <f>'1 RELACION CONTRATOS'!C10:E10</f>
        <v>0</v>
      </c>
      <c r="D8" s="25"/>
      <c r="E8" s="25"/>
      <c r="F8" s="25"/>
      <c r="G8" s="25"/>
      <c r="H8" s="25"/>
      <c r="I8" s="25"/>
    </row>
    <row r="9" spans="2:11" ht="9.9499999999999993" customHeight="1" x14ac:dyDescent="0.25">
      <c r="B9" s="17"/>
      <c r="C9" s="7"/>
      <c r="D9" s="7"/>
      <c r="E9" s="7"/>
      <c r="F9" s="7"/>
      <c r="G9" s="7"/>
      <c r="H9" s="7"/>
      <c r="I9" s="7"/>
    </row>
    <row r="10" spans="2:11" x14ac:dyDescent="0.25">
      <c r="B10" s="17" t="s">
        <v>19</v>
      </c>
      <c r="C10" s="77">
        <f>'1 RELACION CONTRATOS'!C14</f>
        <v>0</v>
      </c>
      <c r="D10" s="119">
        <f>'1 RELACION CONTRATOS'!D14:H14</f>
        <v>0</v>
      </c>
      <c r="E10" s="119"/>
      <c r="F10" s="119"/>
      <c r="G10" s="119"/>
      <c r="H10" s="119"/>
      <c r="I10" s="119"/>
    </row>
    <row r="11" spans="2:11" x14ac:dyDescent="0.25">
      <c r="B11" s="17"/>
      <c r="C11" s="7"/>
      <c r="D11" s="7"/>
      <c r="E11" s="7"/>
      <c r="F11" s="7"/>
      <c r="G11" s="18"/>
      <c r="H11" s="20"/>
      <c r="I11" s="20"/>
    </row>
    <row r="12" spans="2:11" x14ac:dyDescent="0.25">
      <c r="C12" s="7"/>
      <c r="D12" s="7"/>
      <c r="E12" s="7"/>
      <c r="F12" s="7"/>
      <c r="G12" s="7"/>
      <c r="H12" s="7"/>
      <c r="I12" s="7"/>
    </row>
    <row r="13" spans="2:11" x14ac:dyDescent="0.25">
      <c r="B13" s="111" t="s">
        <v>47</v>
      </c>
      <c r="C13" s="111"/>
      <c r="D13" s="111"/>
      <c r="E13" s="111"/>
      <c r="F13" s="111"/>
      <c r="G13" s="111"/>
      <c r="H13" s="111"/>
      <c r="I13" s="111"/>
    </row>
    <row r="14" spans="2:11" ht="9.9499999999999993" customHeight="1" thickBot="1" x14ac:dyDescent="0.3"/>
    <row r="15" spans="2:11" ht="23.25" thickBot="1" x14ac:dyDescent="0.3">
      <c r="B15" s="15" t="s">
        <v>28</v>
      </c>
      <c r="C15" s="16" t="s">
        <v>29</v>
      </c>
      <c r="D15" s="16" t="s">
        <v>30</v>
      </c>
      <c r="E15" s="16" t="s">
        <v>10</v>
      </c>
      <c r="F15" s="16" t="s">
        <v>31</v>
      </c>
      <c r="G15" s="16" t="s">
        <v>32</v>
      </c>
      <c r="H15" s="16" t="s">
        <v>33</v>
      </c>
      <c r="I15" s="16" t="s">
        <v>34</v>
      </c>
      <c r="J15" s="1"/>
      <c r="K15" s="1"/>
    </row>
    <row r="16" spans="2:11" x14ac:dyDescent="0.25">
      <c r="B16" s="78"/>
      <c r="C16" s="79"/>
      <c r="D16" s="79"/>
      <c r="E16" s="78"/>
      <c r="F16" s="79"/>
      <c r="G16" s="80">
        <v>0</v>
      </c>
      <c r="H16" s="81"/>
      <c r="I16" s="78"/>
      <c r="J16" s="1"/>
      <c r="K16" s="1"/>
    </row>
    <row r="17" spans="1:12" x14ac:dyDescent="0.25">
      <c r="B17" s="75"/>
      <c r="C17" s="56"/>
      <c r="D17" s="56"/>
      <c r="E17" s="75"/>
      <c r="F17" s="56"/>
      <c r="G17" s="42">
        <v>0</v>
      </c>
      <c r="H17" s="82"/>
      <c r="I17" s="75"/>
      <c r="J17" s="1"/>
      <c r="K17" s="1"/>
    </row>
    <row r="18" spans="1:12" x14ac:dyDescent="0.25">
      <c r="B18" s="75"/>
      <c r="C18" s="56"/>
      <c r="D18" s="56"/>
      <c r="E18" s="75"/>
      <c r="F18" s="56"/>
      <c r="G18" s="42">
        <v>0</v>
      </c>
      <c r="H18" s="82"/>
      <c r="I18" s="75"/>
      <c r="J18" s="1"/>
      <c r="K18" s="1"/>
    </row>
    <row r="19" spans="1:12" x14ac:dyDescent="0.25">
      <c r="B19" s="75"/>
      <c r="C19" s="56"/>
      <c r="D19" s="56"/>
      <c r="E19" s="75"/>
      <c r="F19" s="56"/>
      <c r="G19" s="42">
        <v>0</v>
      </c>
      <c r="H19" s="82"/>
      <c r="I19" s="75"/>
      <c r="J19" s="1"/>
      <c r="K19" s="1"/>
    </row>
    <row r="20" spans="1:12" ht="15.75" thickBot="1" x14ac:dyDescent="0.3">
      <c r="B20" s="75"/>
      <c r="C20" s="56"/>
      <c r="D20" s="56"/>
      <c r="E20" s="75"/>
      <c r="F20" s="57"/>
      <c r="G20" s="43">
        <v>0</v>
      </c>
      <c r="H20" s="82"/>
      <c r="I20" s="75"/>
      <c r="J20" s="1"/>
      <c r="K20" s="1"/>
    </row>
    <row r="21" spans="1:12" x14ac:dyDescent="0.25">
      <c r="B21" s="2"/>
      <c r="C21" s="2"/>
      <c r="D21" s="2"/>
      <c r="E21" s="2"/>
      <c r="F21" s="35" t="s">
        <v>5</v>
      </c>
      <c r="G21" s="21">
        <f>SUM(G16:G20)</f>
        <v>0</v>
      </c>
      <c r="H21" s="2"/>
      <c r="I21" s="2"/>
      <c r="J21" s="1"/>
      <c r="K21" s="1"/>
    </row>
    <row r="22" spans="1:12" x14ac:dyDescent="0.25">
      <c r="B22" s="2"/>
      <c r="C22" s="2"/>
      <c r="D22" s="2"/>
      <c r="E22" s="2"/>
      <c r="F22" s="36" t="s">
        <v>2</v>
      </c>
      <c r="G22" s="22">
        <v>0.25</v>
      </c>
      <c r="H22" s="2"/>
      <c r="I22" s="2"/>
      <c r="J22" s="1"/>
      <c r="K22" s="1"/>
    </row>
    <row r="23" spans="1:12" ht="15.75" thickBot="1" x14ac:dyDescent="0.3">
      <c r="B23" s="2"/>
      <c r="C23" s="2"/>
      <c r="D23" s="2"/>
      <c r="E23" s="2"/>
      <c r="F23" s="37" t="s">
        <v>4</v>
      </c>
      <c r="G23" s="23">
        <f>G21*G22</f>
        <v>0</v>
      </c>
      <c r="H23" s="2"/>
      <c r="I23" s="2"/>
      <c r="J23" s="1"/>
      <c r="K23" s="1"/>
    </row>
    <row r="24" spans="1:12" x14ac:dyDescent="0.25">
      <c r="B24" s="2"/>
      <c r="C24" s="2"/>
      <c r="D24" s="2"/>
      <c r="E24" s="2"/>
      <c r="F24" s="2"/>
      <c r="G24" s="3"/>
      <c r="H24" s="2"/>
      <c r="I24" s="2"/>
      <c r="J24" s="1"/>
      <c r="K24" s="1"/>
    </row>
    <row r="25" spans="1:12" x14ac:dyDescent="0.25">
      <c r="B25" s="2"/>
      <c r="C25" s="2"/>
      <c r="D25" s="2"/>
      <c r="E25" s="2"/>
      <c r="F25" s="2"/>
      <c r="G25" s="3"/>
      <c r="H25" s="2"/>
      <c r="I25" s="2"/>
      <c r="J25" s="1"/>
      <c r="K25" s="1"/>
    </row>
    <row r="26" spans="1:12" x14ac:dyDescent="0.25">
      <c r="B26" s="2"/>
      <c r="C26" s="2"/>
      <c r="D26" s="2"/>
      <c r="E26" s="2"/>
      <c r="F26" s="2"/>
      <c r="G26" s="3"/>
      <c r="H26" s="2"/>
      <c r="I26" s="2"/>
      <c r="J26" s="1"/>
      <c r="K26" s="1"/>
    </row>
    <row r="27" spans="1:12" x14ac:dyDescent="0.25">
      <c r="B27" s="5" t="s">
        <v>3</v>
      </c>
      <c r="C27" s="5"/>
      <c r="D27" s="5"/>
      <c r="E27" s="5"/>
    </row>
    <row r="28" spans="1:12" ht="15" customHeight="1" x14ac:dyDescent="0.25">
      <c r="A28" s="10">
        <v>1</v>
      </c>
      <c r="B28" s="118" t="s">
        <v>6</v>
      </c>
      <c r="C28" s="118"/>
      <c r="D28" s="118"/>
      <c r="E28" s="118"/>
      <c r="F28" s="118"/>
      <c r="G28" s="118"/>
      <c r="H28" s="118"/>
      <c r="I28" s="118"/>
      <c r="J28" s="9"/>
      <c r="K28" s="9"/>
      <c r="L28" s="9"/>
    </row>
    <row r="29" spans="1:12" ht="15" customHeight="1" x14ac:dyDescent="0.25">
      <c r="A29" s="10">
        <v>2</v>
      </c>
      <c r="B29" s="118" t="s">
        <v>9</v>
      </c>
      <c r="C29" s="118"/>
      <c r="D29" s="118"/>
      <c r="E29" s="118"/>
      <c r="F29" s="118"/>
      <c r="G29" s="118"/>
      <c r="H29" s="118"/>
      <c r="I29" s="118"/>
      <c r="J29" s="9"/>
      <c r="K29" s="9"/>
      <c r="L29" s="9"/>
    </row>
    <row r="30" spans="1:12" x14ac:dyDescent="0.25">
      <c r="B30" s="4"/>
      <c r="C30" s="4"/>
      <c r="D30" s="4"/>
      <c r="E30" s="4"/>
      <c r="F30" s="4"/>
      <c r="G30" s="4"/>
    </row>
  </sheetData>
  <sheetProtection selectLockedCells="1"/>
  <mergeCells count="5">
    <mergeCell ref="C2:G2"/>
    <mergeCell ref="B13:I13"/>
    <mergeCell ref="B28:I28"/>
    <mergeCell ref="B29:I29"/>
    <mergeCell ref="D10:I10"/>
  </mergeCells>
  <printOptions horizontalCentered="1"/>
  <pageMargins left="0.51181102362204722" right="0.51181102362204722" top="0.94488188976377963" bottom="0.94488188976377963" header="0.51181102362204722" footer="0.51181102362204722"/>
  <pageSetup scale="95" orientation="landscape" horizontalDpi="4294967293" verticalDpi="4294967293" r:id="rId1"/>
  <headerFooter>
    <oddFooter>&amp;LSOPDGPCyL&amp;C&amp;D&amp;RFA1</oddFooter>
  </headerFooter>
  <ignoredErrors>
    <ignoredError sqref="C8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3" tint="0.39997558519241921"/>
  </sheetPr>
  <dimension ref="A2:L29"/>
  <sheetViews>
    <sheetView view="pageBreakPreview" zoomScaleSheetLayoutView="100" workbookViewId="0">
      <selection activeCell="L16" sqref="L16"/>
    </sheetView>
  </sheetViews>
  <sheetFormatPr baseColWidth="10" defaultColWidth="9.140625" defaultRowHeight="15" x14ac:dyDescent="0.25"/>
  <cols>
    <col min="1" max="1" width="4" customWidth="1"/>
    <col min="2" max="2" width="14.7109375" customWidth="1"/>
    <col min="3" max="3" width="18.7109375" customWidth="1"/>
    <col min="4" max="4" width="22.140625" customWidth="1"/>
    <col min="5" max="5" width="15.7109375" customWidth="1"/>
    <col min="6" max="6" width="10.7109375" customWidth="1"/>
    <col min="7" max="7" width="13.7109375" customWidth="1"/>
    <col min="8" max="8" width="9" customWidth="1"/>
    <col min="9" max="10" width="7.28515625" customWidth="1"/>
    <col min="11" max="11" width="7.42578125" customWidth="1"/>
    <col min="12" max="12" width="13.7109375" customWidth="1"/>
  </cols>
  <sheetData>
    <row r="2" spans="2:12" ht="20.100000000000001" customHeight="1" x14ac:dyDescent="0.25">
      <c r="B2" s="46"/>
      <c r="C2" s="106" t="s">
        <v>46</v>
      </c>
      <c r="D2" s="106"/>
      <c r="E2" s="106"/>
      <c r="F2" s="106"/>
      <c r="G2" s="106"/>
      <c r="H2" s="46"/>
      <c r="I2" s="46"/>
      <c r="J2" s="46"/>
    </row>
    <row r="3" spans="2:12" ht="15" customHeight="1" x14ac:dyDescent="0.25">
      <c r="C3" s="47"/>
      <c r="D3" s="47"/>
      <c r="E3" s="47"/>
      <c r="F3" s="47"/>
      <c r="G3" s="47"/>
    </row>
    <row r="4" spans="2:12" ht="15.75" x14ac:dyDescent="0.25">
      <c r="C4" s="14" t="str">
        <f>'1 RELACION CONTRATOS'!$C$4</f>
        <v>SECRETARÍA DE OBRAS PÚBLICAS</v>
      </c>
      <c r="E4" s="14"/>
      <c r="F4" s="14"/>
      <c r="G4" s="14"/>
      <c r="H4" s="14"/>
      <c r="I4" s="14"/>
      <c r="J4" s="14"/>
      <c r="K4" s="14"/>
    </row>
    <row r="5" spans="2:12" x14ac:dyDescent="0.25">
      <c r="C5" s="44" t="str">
        <f>'1 RELACION CONTRATOS'!$C$5</f>
        <v>DEPARTAMENTO DE LICITACIÓN Y COSTOS</v>
      </c>
    </row>
    <row r="6" spans="2:12" x14ac:dyDescent="0.25">
      <c r="C6" s="44"/>
    </row>
    <row r="8" spans="2:12" x14ac:dyDescent="0.25">
      <c r="B8" s="17" t="s">
        <v>8</v>
      </c>
      <c r="C8" s="41">
        <f>'1 RELACION CONTRATOS'!C9:C9</f>
        <v>0</v>
      </c>
      <c r="D8" s="25"/>
      <c r="E8" s="25"/>
      <c r="F8" s="25"/>
      <c r="G8" s="25"/>
      <c r="H8" s="25"/>
      <c r="I8" s="25"/>
      <c r="J8" s="25"/>
      <c r="K8" s="25"/>
      <c r="L8" s="25"/>
    </row>
    <row r="9" spans="2:12" ht="9.9499999999999993" customHeight="1" x14ac:dyDescent="0.25">
      <c r="B9" s="17"/>
      <c r="C9" s="7"/>
      <c r="D9" s="7"/>
      <c r="E9" s="7"/>
      <c r="F9" s="7"/>
      <c r="G9" s="7"/>
      <c r="H9" s="7"/>
      <c r="I9" s="7"/>
    </row>
    <row r="10" spans="2:12" x14ac:dyDescent="0.25">
      <c r="B10" s="17" t="s">
        <v>19</v>
      </c>
      <c r="C10" s="77">
        <f>'1 RELACION CONTRATOS'!C14</f>
        <v>0</v>
      </c>
      <c r="D10" s="119">
        <f>'1 RELACION CONTRATOS'!D14:D14</f>
        <v>0</v>
      </c>
      <c r="E10" s="119"/>
      <c r="F10" s="119"/>
      <c r="G10" s="119"/>
      <c r="H10" s="119"/>
      <c r="I10" s="119"/>
      <c r="J10" s="119"/>
      <c r="K10" s="119"/>
      <c r="L10" s="119"/>
    </row>
    <row r="11" spans="2:12" x14ac:dyDescent="0.25">
      <c r="B11" s="17"/>
      <c r="C11" s="7"/>
      <c r="D11" s="7"/>
      <c r="E11" s="7"/>
      <c r="F11" s="7"/>
      <c r="H11" s="8"/>
      <c r="I11" s="18"/>
      <c r="J11" s="26"/>
      <c r="K11" s="26"/>
      <c r="L11" s="26"/>
    </row>
    <row r="12" spans="2:12" x14ac:dyDescent="0.25">
      <c r="C12" s="5"/>
      <c r="H12" s="8"/>
      <c r="I12" s="8"/>
      <c r="J12" s="7"/>
      <c r="K12" s="7"/>
    </row>
    <row r="13" spans="2:12" x14ac:dyDescent="0.25">
      <c r="B13" s="111" t="s">
        <v>13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spans="2:12" ht="9.9499999999999993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ht="57" customHeight="1" thickBot="1" x14ac:dyDescent="0.3">
      <c r="B15" s="15" t="s">
        <v>35</v>
      </c>
      <c r="C15" s="15" t="s">
        <v>29</v>
      </c>
      <c r="D15" s="15" t="s">
        <v>36</v>
      </c>
      <c r="E15" s="16" t="s">
        <v>11</v>
      </c>
      <c r="F15" s="16" t="s">
        <v>12</v>
      </c>
      <c r="G15" s="19" t="s">
        <v>37</v>
      </c>
      <c r="H15" s="19" t="s">
        <v>1</v>
      </c>
      <c r="I15" s="16" t="s">
        <v>38</v>
      </c>
      <c r="J15" s="16" t="s">
        <v>39</v>
      </c>
      <c r="K15" s="16" t="s">
        <v>7</v>
      </c>
      <c r="L15" s="16" t="s">
        <v>40</v>
      </c>
    </row>
    <row r="16" spans="2:12" ht="15.75" thickBot="1" x14ac:dyDescent="0.3">
      <c r="B16" s="92"/>
      <c r="C16" s="92"/>
      <c r="D16" s="94"/>
      <c r="E16" s="94"/>
      <c r="F16" s="94"/>
      <c r="G16" s="93"/>
      <c r="H16" s="95"/>
      <c r="I16" s="97"/>
      <c r="J16" s="98"/>
      <c r="K16" s="96">
        <f t="shared" ref="K16" si="0">100%-J16</f>
        <v>1</v>
      </c>
      <c r="L16" s="99">
        <f>G16*K16</f>
        <v>0</v>
      </c>
    </row>
    <row r="17" spans="1:12" ht="15.75" thickBot="1" x14ac:dyDescent="0.3">
      <c r="B17" s="92"/>
      <c r="C17" s="92"/>
      <c r="D17" s="94"/>
      <c r="E17" s="94"/>
      <c r="F17" s="94"/>
      <c r="G17" s="93"/>
      <c r="H17" s="95"/>
      <c r="I17" s="97"/>
      <c r="J17" s="98"/>
      <c r="K17" s="96">
        <f t="shared" ref="K17:K18" si="1">100%-J17</f>
        <v>1</v>
      </c>
      <c r="L17" s="99">
        <f>G17*K17</f>
        <v>0</v>
      </c>
    </row>
    <row r="18" spans="1:12" x14ac:dyDescent="0.25">
      <c r="B18" s="92"/>
      <c r="C18" s="92"/>
      <c r="D18" s="94"/>
      <c r="E18" s="94"/>
      <c r="F18" s="94"/>
      <c r="G18" s="93"/>
      <c r="H18" s="97"/>
      <c r="I18" s="97"/>
      <c r="J18" s="98"/>
      <c r="K18" s="96">
        <f t="shared" si="1"/>
        <v>1</v>
      </c>
      <c r="L18" s="99"/>
    </row>
    <row r="19" spans="1:12" x14ac:dyDescent="0.25">
      <c r="B19" s="74"/>
      <c r="C19" s="87"/>
      <c r="D19" s="65"/>
      <c r="E19" s="65"/>
      <c r="F19" s="74"/>
      <c r="G19" s="66">
        <v>0</v>
      </c>
      <c r="H19" s="84"/>
      <c r="I19" s="67">
        <v>0</v>
      </c>
      <c r="J19" s="67">
        <v>0</v>
      </c>
      <c r="K19" s="68">
        <f t="shared" ref="K19:K20" si="2">100%-J19</f>
        <v>1</v>
      </c>
      <c r="L19" s="69">
        <f>G19*K19</f>
        <v>0</v>
      </c>
    </row>
    <row r="20" spans="1:12" ht="15.75" thickBot="1" x14ac:dyDescent="0.3">
      <c r="B20" s="74"/>
      <c r="C20" s="87"/>
      <c r="D20" s="65"/>
      <c r="E20" s="65"/>
      <c r="F20" s="74"/>
      <c r="G20" s="66">
        <v>0</v>
      </c>
      <c r="H20" s="84"/>
      <c r="I20" s="70">
        <v>0</v>
      </c>
      <c r="J20" s="70">
        <v>0</v>
      </c>
      <c r="K20" s="71">
        <f t="shared" si="2"/>
        <v>1</v>
      </c>
      <c r="L20" s="72">
        <f t="shared" ref="L20" si="3">G20*K20</f>
        <v>0</v>
      </c>
    </row>
    <row r="21" spans="1:12" x14ac:dyDescent="0.25">
      <c r="B21" s="2"/>
      <c r="C21" s="2"/>
      <c r="D21" s="2"/>
      <c r="E21" s="2"/>
      <c r="F21" s="2"/>
      <c r="G21" s="83">
        <f>SUM(G16:G20)</f>
        <v>0</v>
      </c>
      <c r="H21" s="2"/>
      <c r="I21" s="120" t="s">
        <v>5</v>
      </c>
      <c r="J21" s="121"/>
      <c r="K21" s="122"/>
      <c r="L21" s="63">
        <f>SUM(L16:L20)</f>
        <v>0</v>
      </c>
    </row>
    <row r="22" spans="1:12" x14ac:dyDescent="0.25">
      <c r="B22" s="2"/>
      <c r="C22" s="2"/>
      <c r="D22" s="2"/>
      <c r="E22" s="2"/>
      <c r="F22" s="2"/>
      <c r="G22" s="2"/>
      <c r="H22" s="2"/>
      <c r="I22" s="123" t="s">
        <v>2</v>
      </c>
      <c r="J22" s="124"/>
      <c r="K22" s="125"/>
      <c r="L22" s="22">
        <v>0.25</v>
      </c>
    </row>
    <row r="23" spans="1:12" ht="15.75" thickBot="1" x14ac:dyDescent="0.3">
      <c r="I23" s="126" t="s">
        <v>4</v>
      </c>
      <c r="J23" s="127"/>
      <c r="K23" s="128"/>
      <c r="L23" s="64">
        <f>L21*L22</f>
        <v>0</v>
      </c>
    </row>
    <row r="24" spans="1:12" ht="12.75" customHeight="1" x14ac:dyDescent="0.25">
      <c r="D24" s="2"/>
      <c r="E24" s="2"/>
      <c r="F24" s="2"/>
      <c r="G24" s="6"/>
    </row>
    <row r="27" spans="1:12" x14ac:dyDescent="0.25">
      <c r="B27" s="5" t="s">
        <v>3</v>
      </c>
      <c r="C27" s="5"/>
    </row>
    <row r="28" spans="1:12" ht="15" customHeight="1" x14ac:dyDescent="0.25">
      <c r="A28" s="10">
        <v>1</v>
      </c>
      <c r="B28" s="118" t="s">
        <v>6</v>
      </c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2" x14ac:dyDescent="0.25">
      <c r="A29" s="10">
        <v>2</v>
      </c>
      <c r="B29" s="118" t="s">
        <v>9</v>
      </c>
      <c r="C29" s="118"/>
      <c r="D29" s="118"/>
      <c r="E29" s="118"/>
      <c r="F29" s="118"/>
      <c r="G29" s="118"/>
      <c r="H29" s="118"/>
      <c r="I29" s="118"/>
    </row>
  </sheetData>
  <sheetProtection selectLockedCells="1"/>
  <mergeCells count="8">
    <mergeCell ref="C2:G2"/>
    <mergeCell ref="B29:I29"/>
    <mergeCell ref="B28:K28"/>
    <mergeCell ref="B13:L13"/>
    <mergeCell ref="I21:K21"/>
    <mergeCell ref="I22:K22"/>
    <mergeCell ref="I23:K23"/>
    <mergeCell ref="D10:L10"/>
  </mergeCells>
  <printOptions horizontalCentered="1"/>
  <pageMargins left="0.51181102362204722" right="0.51181102362204722" top="0.94488188976377963" bottom="0.94488188976377963" header="0.51181102362204722" footer="0.51181102362204722"/>
  <pageSetup scale="87" orientation="landscape" horizontalDpi="4294967293" verticalDpi="4294967293" r:id="rId1"/>
  <headerFooter>
    <oddFooter>&amp;LSOPDGPCyL&amp;C&amp;D&amp;RC1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L29"/>
  <sheetViews>
    <sheetView view="pageBreakPreview" zoomScaleSheetLayoutView="100" workbookViewId="0">
      <selection activeCell="G18" sqref="G18"/>
    </sheetView>
  </sheetViews>
  <sheetFormatPr baseColWidth="10" defaultColWidth="9.140625" defaultRowHeight="15" x14ac:dyDescent="0.25"/>
  <cols>
    <col min="1" max="1" width="4" customWidth="1"/>
    <col min="2" max="2" width="14.7109375" customWidth="1"/>
    <col min="3" max="3" width="18.7109375" customWidth="1"/>
    <col min="4" max="4" width="22.140625" customWidth="1"/>
    <col min="5" max="5" width="15.7109375" customWidth="1"/>
    <col min="6" max="6" width="10.7109375" customWidth="1"/>
    <col min="7" max="7" width="13.7109375" customWidth="1"/>
    <col min="8" max="8" width="9" customWidth="1"/>
    <col min="9" max="10" width="7.28515625" customWidth="1"/>
    <col min="11" max="11" width="7.42578125" customWidth="1"/>
    <col min="12" max="12" width="13.7109375" customWidth="1"/>
  </cols>
  <sheetData>
    <row r="2" spans="2:12" ht="20.100000000000001" customHeight="1" x14ac:dyDescent="0.25">
      <c r="B2" s="46"/>
      <c r="C2" s="106" t="s">
        <v>46</v>
      </c>
      <c r="D2" s="106"/>
      <c r="E2" s="106"/>
      <c r="F2" s="106"/>
      <c r="G2" s="106"/>
      <c r="H2" s="46"/>
      <c r="I2" s="46"/>
      <c r="J2" s="46"/>
    </row>
    <row r="3" spans="2:12" ht="15" customHeight="1" x14ac:dyDescent="0.25">
      <c r="C3" s="47"/>
      <c r="D3" s="47"/>
      <c r="E3" s="47"/>
      <c r="F3" s="47"/>
      <c r="G3" s="47"/>
    </row>
    <row r="4" spans="2:12" ht="15.75" x14ac:dyDescent="0.25">
      <c r="C4" s="14" t="str">
        <f>'1 RELACION CONTRATOS'!$C$4</f>
        <v>SECRETARÍA DE OBRAS PÚBLICAS</v>
      </c>
      <c r="E4" s="14"/>
      <c r="F4" s="14"/>
      <c r="G4" s="14"/>
      <c r="H4" s="14"/>
      <c r="I4" s="14"/>
      <c r="J4" s="14"/>
      <c r="K4" s="14"/>
    </row>
    <row r="5" spans="2:12" x14ac:dyDescent="0.25">
      <c r="C5" s="44" t="str">
        <f>'1 RELACION CONTRATOS'!$C$5</f>
        <v>DEPARTAMENTO DE LICITACIÓN Y COSTOS</v>
      </c>
    </row>
    <row r="6" spans="2:12" x14ac:dyDescent="0.25">
      <c r="C6" s="44"/>
    </row>
    <row r="8" spans="2:12" x14ac:dyDescent="0.25">
      <c r="B8" s="17" t="s">
        <v>8</v>
      </c>
      <c r="C8" s="41">
        <f>'1 RELACION CONTRATOS'!C10:C10</f>
        <v>0</v>
      </c>
      <c r="D8" s="25"/>
      <c r="E8" s="25"/>
      <c r="F8" s="25"/>
      <c r="G8" s="25"/>
      <c r="H8" s="25"/>
      <c r="I8" s="25"/>
      <c r="J8" s="25"/>
      <c r="K8" s="25"/>
      <c r="L8" s="25"/>
    </row>
    <row r="9" spans="2:12" ht="9.9499999999999993" customHeight="1" x14ac:dyDescent="0.25">
      <c r="B9" s="17"/>
      <c r="C9" s="7"/>
      <c r="D9" s="7"/>
      <c r="E9" s="7"/>
      <c r="F9" s="7"/>
      <c r="G9" s="7"/>
      <c r="H9" s="7"/>
      <c r="I9" s="7"/>
    </row>
    <row r="10" spans="2:12" x14ac:dyDescent="0.25">
      <c r="B10" s="17" t="s">
        <v>19</v>
      </c>
      <c r="C10" s="77">
        <f>'1 RELACION CONTRATOS'!C14</f>
        <v>0</v>
      </c>
      <c r="D10" s="119">
        <f>'1 RELACION CONTRATOS'!D14:D14</f>
        <v>0</v>
      </c>
      <c r="E10" s="119"/>
      <c r="F10" s="119"/>
      <c r="G10" s="119"/>
      <c r="H10" s="119"/>
      <c r="I10" s="119"/>
      <c r="J10" s="119"/>
      <c r="K10" s="119"/>
      <c r="L10" s="119"/>
    </row>
    <row r="11" spans="2:12" x14ac:dyDescent="0.25">
      <c r="B11" s="17"/>
      <c r="C11" s="7"/>
      <c r="D11" s="7"/>
      <c r="E11" s="7"/>
      <c r="F11" s="7"/>
      <c r="H11" s="8"/>
      <c r="I11" s="18"/>
      <c r="J11" s="26"/>
      <c r="K11" s="26"/>
      <c r="L11" s="26"/>
    </row>
    <row r="12" spans="2:12" x14ac:dyDescent="0.25">
      <c r="C12" s="5"/>
      <c r="H12" s="8"/>
      <c r="I12" s="8"/>
      <c r="J12" s="7"/>
      <c r="K12" s="7"/>
    </row>
    <row r="13" spans="2:12" x14ac:dyDescent="0.25">
      <c r="B13" s="111" t="s">
        <v>48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</row>
    <row r="14" spans="2:12" ht="9.9499999999999993" customHeight="1" thickBot="1" x14ac:dyDescent="0.3"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2:12" ht="57" customHeight="1" thickBot="1" x14ac:dyDescent="0.3">
      <c r="B15" s="15" t="s">
        <v>35</v>
      </c>
      <c r="C15" s="15" t="s">
        <v>29</v>
      </c>
      <c r="D15" s="15" t="s">
        <v>36</v>
      </c>
      <c r="E15" s="16" t="s">
        <v>11</v>
      </c>
      <c r="F15" s="16" t="s">
        <v>12</v>
      </c>
      <c r="G15" s="19" t="s">
        <v>37</v>
      </c>
      <c r="H15" s="19" t="s">
        <v>1</v>
      </c>
      <c r="I15" s="16" t="s">
        <v>38</v>
      </c>
      <c r="J15" s="16" t="s">
        <v>39</v>
      </c>
      <c r="K15" s="16" t="s">
        <v>7</v>
      </c>
      <c r="L15" s="16" t="s">
        <v>40</v>
      </c>
    </row>
    <row r="16" spans="2:12" ht="15.75" thickBot="1" x14ac:dyDescent="0.3">
      <c r="B16" s="92"/>
      <c r="C16" s="92"/>
      <c r="D16" s="94"/>
      <c r="E16" s="94"/>
      <c r="F16" s="94"/>
      <c r="G16" s="93"/>
      <c r="H16" s="95"/>
      <c r="I16" s="97"/>
      <c r="J16" s="98"/>
      <c r="K16" s="96"/>
      <c r="L16" s="99"/>
    </row>
    <row r="17" spans="1:12" ht="15.75" thickBot="1" x14ac:dyDescent="0.3">
      <c r="B17" s="92"/>
      <c r="C17" s="92"/>
      <c r="D17" s="94"/>
      <c r="E17" s="94"/>
      <c r="F17" s="94"/>
      <c r="G17" s="93"/>
      <c r="H17" s="95"/>
      <c r="I17" s="97"/>
      <c r="J17" s="98"/>
      <c r="K17" s="96"/>
      <c r="L17" s="99"/>
    </row>
    <row r="18" spans="1:12" x14ac:dyDescent="0.25">
      <c r="B18" s="92"/>
      <c r="C18" s="92"/>
      <c r="D18" s="94"/>
      <c r="E18" s="94"/>
      <c r="F18" s="94"/>
      <c r="G18" s="93"/>
      <c r="H18" s="97"/>
      <c r="I18" s="97"/>
      <c r="J18" s="98"/>
      <c r="K18" s="96"/>
      <c r="L18" s="99"/>
    </row>
    <row r="19" spans="1:12" x14ac:dyDescent="0.25">
      <c r="B19" s="74"/>
      <c r="C19" s="87"/>
      <c r="D19" s="65"/>
      <c r="E19" s="65"/>
      <c r="F19" s="74"/>
      <c r="G19" s="66">
        <v>0</v>
      </c>
      <c r="H19" s="84"/>
      <c r="I19" s="67">
        <v>0</v>
      </c>
      <c r="J19" s="67">
        <v>0</v>
      </c>
      <c r="K19" s="68">
        <f t="shared" ref="K19:K20" si="0">100%-J19</f>
        <v>1</v>
      </c>
      <c r="L19" s="69">
        <f t="shared" ref="L19:L20" si="1">G19*K19</f>
        <v>0</v>
      </c>
    </row>
    <row r="20" spans="1:12" ht="15.75" thickBot="1" x14ac:dyDescent="0.3">
      <c r="B20" s="74"/>
      <c r="C20" s="87"/>
      <c r="D20" s="65"/>
      <c r="E20" s="65"/>
      <c r="F20" s="74"/>
      <c r="G20" s="66">
        <v>0</v>
      </c>
      <c r="H20" s="84"/>
      <c r="I20" s="70">
        <v>0</v>
      </c>
      <c r="J20" s="70">
        <v>0</v>
      </c>
      <c r="K20" s="71">
        <f t="shared" si="0"/>
        <v>1</v>
      </c>
      <c r="L20" s="72">
        <f t="shared" si="1"/>
        <v>0</v>
      </c>
    </row>
    <row r="21" spans="1:12" x14ac:dyDescent="0.25">
      <c r="B21" s="2"/>
      <c r="C21" s="2"/>
      <c r="D21" s="2"/>
      <c r="E21" s="2"/>
      <c r="F21" s="2"/>
      <c r="G21" s="83">
        <f>SUM(G16:G20)</f>
        <v>0</v>
      </c>
      <c r="H21" s="2"/>
      <c r="I21" s="120" t="s">
        <v>5</v>
      </c>
      <c r="J21" s="121"/>
      <c r="K21" s="122"/>
      <c r="L21" s="63">
        <f>SUM(L16:L20)</f>
        <v>0</v>
      </c>
    </row>
    <row r="22" spans="1:12" x14ac:dyDescent="0.25">
      <c r="B22" s="2"/>
      <c r="C22" s="2"/>
      <c r="D22" s="2"/>
      <c r="E22" s="2"/>
      <c r="F22" s="2"/>
      <c r="G22" s="2"/>
      <c r="H22" s="2"/>
      <c r="I22" s="123" t="s">
        <v>2</v>
      </c>
      <c r="J22" s="124"/>
      <c r="K22" s="125"/>
      <c r="L22" s="22">
        <v>0.25</v>
      </c>
    </row>
    <row r="23" spans="1:12" ht="15.75" thickBot="1" x14ac:dyDescent="0.3">
      <c r="I23" s="126" t="s">
        <v>4</v>
      </c>
      <c r="J23" s="127"/>
      <c r="K23" s="128"/>
      <c r="L23" s="64">
        <f>L21*L22</f>
        <v>0</v>
      </c>
    </row>
    <row r="24" spans="1:12" ht="12.75" customHeight="1" x14ac:dyDescent="0.25">
      <c r="D24" s="2"/>
      <c r="E24" s="2"/>
      <c r="F24" s="2"/>
      <c r="G24" s="6"/>
    </row>
    <row r="27" spans="1:12" x14ac:dyDescent="0.25">
      <c r="B27" s="5" t="s">
        <v>3</v>
      </c>
      <c r="C27" s="5"/>
    </row>
    <row r="28" spans="1:12" ht="15" customHeight="1" x14ac:dyDescent="0.25">
      <c r="A28" s="10">
        <v>1</v>
      </c>
      <c r="B28" s="118" t="s">
        <v>6</v>
      </c>
      <c r="C28" s="118"/>
      <c r="D28" s="118"/>
      <c r="E28" s="118"/>
      <c r="F28" s="118"/>
      <c r="G28" s="118"/>
      <c r="H28" s="118"/>
      <c r="I28" s="118"/>
      <c r="J28" s="118"/>
      <c r="K28" s="118"/>
    </row>
    <row r="29" spans="1:12" x14ac:dyDescent="0.25">
      <c r="A29" s="10">
        <v>2</v>
      </c>
      <c r="B29" s="118" t="s">
        <v>9</v>
      </c>
      <c r="C29" s="118"/>
      <c r="D29" s="118"/>
      <c r="E29" s="118"/>
      <c r="F29" s="118"/>
      <c r="G29" s="118"/>
      <c r="H29" s="118"/>
      <c r="I29" s="118"/>
    </row>
  </sheetData>
  <sheetProtection selectLockedCells="1"/>
  <mergeCells count="8">
    <mergeCell ref="B28:K28"/>
    <mergeCell ref="B29:I29"/>
    <mergeCell ref="C2:G2"/>
    <mergeCell ref="B13:L13"/>
    <mergeCell ref="I21:K21"/>
    <mergeCell ref="I22:K22"/>
    <mergeCell ref="I23:K23"/>
    <mergeCell ref="D10:L10"/>
  </mergeCells>
  <printOptions horizontalCentered="1"/>
  <pageMargins left="0.51181102362204722" right="0.51181102362204722" top="0.94488188976377963" bottom="0.94488188976377963" header="0.51181102362204722" footer="0.51181102362204722"/>
  <pageSetup scale="87" orientation="landscape" horizontalDpi="4294967293" verticalDpi="4294967293" r:id="rId1"/>
  <headerFooter>
    <oddFooter>&amp;LSOPDGPCyL&amp;C&amp;D&amp;RCA1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theme="3" tint="0.39997558519241921"/>
  </sheetPr>
  <dimension ref="B2:K22"/>
  <sheetViews>
    <sheetView tabSelected="1" view="pageBreakPreview" zoomScaleSheetLayoutView="100" workbookViewId="0">
      <selection activeCell="G16" sqref="G16"/>
    </sheetView>
  </sheetViews>
  <sheetFormatPr baseColWidth="10" defaultColWidth="9.140625" defaultRowHeight="15" x14ac:dyDescent="0.25"/>
  <cols>
    <col min="1" max="1" width="4" customWidth="1"/>
    <col min="2" max="3" width="15.7109375" customWidth="1"/>
    <col min="4" max="6" width="12.7109375" customWidth="1"/>
    <col min="7" max="7" width="17.7109375" customWidth="1"/>
    <col min="8" max="8" width="15.7109375" customWidth="1"/>
  </cols>
  <sheetData>
    <row r="2" spans="2:11" ht="20.100000000000001" customHeight="1" x14ac:dyDescent="0.25">
      <c r="B2" s="46"/>
      <c r="C2" s="49" t="s">
        <v>46</v>
      </c>
      <c r="D2" s="49"/>
      <c r="E2" s="49"/>
      <c r="F2" s="49"/>
      <c r="G2" s="49"/>
    </row>
    <row r="4" spans="2:11" ht="15.75" x14ac:dyDescent="0.25">
      <c r="C4" s="14" t="str">
        <f>'1 RELACION CONTRATOS'!$C$4</f>
        <v>SECRETARÍA DE OBRAS PÚBLICAS</v>
      </c>
      <c r="D4" s="14"/>
      <c r="E4" s="14"/>
      <c r="F4" s="14"/>
      <c r="G4" s="14"/>
      <c r="H4" s="14"/>
    </row>
    <row r="5" spans="2:11" x14ac:dyDescent="0.25">
      <c r="C5" s="44" t="str">
        <f>'1 RELACION CONTRATOS'!$C$5</f>
        <v>DEPARTAMENTO DE LICITACIÓN Y COSTOS</v>
      </c>
    </row>
    <row r="6" spans="2:11" x14ac:dyDescent="0.25">
      <c r="C6" s="44"/>
    </row>
    <row r="7" spans="2:11" x14ac:dyDescent="0.25">
      <c r="C7" s="7"/>
      <c r="D7" s="7"/>
      <c r="E7" s="7"/>
      <c r="F7" s="7"/>
      <c r="G7" s="7"/>
    </row>
    <row r="8" spans="2:11" x14ac:dyDescent="0.25">
      <c r="B8" s="17" t="s">
        <v>8</v>
      </c>
      <c r="C8" s="119">
        <f>'1 RELACION CONTRATOS'!C9:E9</f>
        <v>0</v>
      </c>
      <c r="D8" s="119" t="str">
        <f>CONCATENATE('1 RELACION CONTRATOS'!D10:F10," en A.P. con ", '1 RELACION CONTRATOS'!D12:F12)</f>
        <v xml:space="preserve"> en A.P. con </v>
      </c>
      <c r="E8" s="119" t="str">
        <f>CONCATENATE('1 RELACION CONTRATOS'!E10:G10," en A.P. con ", '1 RELACION CONTRATOS'!E12:G12)</f>
        <v xml:space="preserve"> en A.P. con </v>
      </c>
      <c r="F8" s="119" t="str">
        <f>CONCATENATE('1 RELACION CONTRATOS'!F10:H10," en A.P. con ", '1 RELACION CONTRATOS'!F12:H12)</f>
        <v xml:space="preserve"> en A.P. con </v>
      </c>
      <c r="G8" s="119" t="str">
        <f>CONCATENATE('1 RELACION CONTRATOS'!G10:I10," en A.P. con ", '1 RELACION CONTRATOS'!G12:I12)</f>
        <v xml:space="preserve"> en A.P. con </v>
      </c>
      <c r="H8" s="119" t="e">
        <f>CONCATENATE('1 RELACION CONTRATOS'!I10:K10," en A.P. con ", '1 RELACION CONTRATOS'!I12:K12)</f>
        <v>#VALUE!</v>
      </c>
    </row>
    <row r="9" spans="2:11" ht="9.9499999999999993" customHeight="1" x14ac:dyDescent="0.25">
      <c r="B9" s="17"/>
      <c r="C9" s="7"/>
      <c r="D9" s="7"/>
      <c r="E9" s="7"/>
      <c r="F9" s="7"/>
      <c r="G9" s="7"/>
      <c r="H9" s="7"/>
    </row>
    <row r="10" spans="2:11" x14ac:dyDescent="0.25">
      <c r="B10" s="17" t="s">
        <v>19</v>
      </c>
      <c r="C10" s="77">
        <f>'1 RELACION CONTRATOS'!C14</f>
        <v>0</v>
      </c>
      <c r="D10" s="119">
        <f>'1 RELACION CONTRATOS'!D14:H14</f>
        <v>0</v>
      </c>
      <c r="E10" s="119"/>
      <c r="F10" s="119"/>
      <c r="G10" s="119"/>
      <c r="H10" s="119"/>
    </row>
    <row r="11" spans="2:11" x14ac:dyDescent="0.25">
      <c r="C11" s="7"/>
      <c r="D11" s="7"/>
      <c r="E11" s="7"/>
      <c r="F11" s="7"/>
      <c r="G11" s="7"/>
    </row>
    <row r="12" spans="2:11" x14ac:dyDescent="0.25">
      <c r="C12" s="7"/>
      <c r="D12" s="7"/>
      <c r="E12" s="7"/>
      <c r="F12" s="7"/>
      <c r="G12" s="7"/>
    </row>
    <row r="13" spans="2:11" x14ac:dyDescent="0.25">
      <c r="B13" s="111" t="s">
        <v>22</v>
      </c>
      <c r="C13" s="111"/>
      <c r="D13" s="111"/>
      <c r="E13" s="111"/>
      <c r="F13" s="111"/>
      <c r="G13" s="111"/>
      <c r="H13" s="111"/>
      <c r="I13" s="24"/>
      <c r="J13" s="24"/>
      <c r="K13" s="24"/>
    </row>
    <row r="14" spans="2:11" x14ac:dyDescent="0.25">
      <c r="C14" s="11"/>
      <c r="D14" s="11"/>
      <c r="E14" s="11"/>
      <c r="F14" s="11"/>
      <c r="G14" s="11"/>
      <c r="H14" s="11"/>
      <c r="I14" s="11"/>
    </row>
    <row r="16" spans="2:11" ht="20.100000000000001" customHeight="1" x14ac:dyDescent="0.25">
      <c r="C16" s="48"/>
      <c r="D16" s="48"/>
      <c r="E16" s="48"/>
      <c r="F16" s="51" t="s">
        <v>24</v>
      </c>
      <c r="G16" s="59">
        <f>'1 RELACION CONTRATOS'!F9</f>
        <v>0</v>
      </c>
    </row>
    <row r="17" spans="2:7" ht="20.100000000000001" customHeight="1" x14ac:dyDescent="0.25">
      <c r="C17" s="48"/>
      <c r="D17" s="48"/>
      <c r="E17" s="48"/>
      <c r="F17" s="51" t="s">
        <v>25</v>
      </c>
      <c r="G17" s="59">
        <f>'2 FALLOS '!$G$23</f>
        <v>0</v>
      </c>
    </row>
    <row r="18" spans="2:7" ht="20.100000000000001" customHeight="1" thickBot="1" x14ac:dyDescent="0.3">
      <c r="C18" s="53"/>
      <c r="D18" s="53"/>
      <c r="E18" s="53"/>
      <c r="F18" s="52" t="s">
        <v>26</v>
      </c>
      <c r="G18" s="59">
        <f>'3 VIGENTES'!$L$23</f>
        <v>0</v>
      </c>
    </row>
    <row r="19" spans="2:7" ht="24.95" customHeight="1" thickBot="1" x14ac:dyDescent="0.3">
      <c r="B19" s="55"/>
      <c r="C19" s="34"/>
      <c r="D19" s="34"/>
      <c r="E19" s="50"/>
      <c r="F19" s="54" t="s">
        <v>27</v>
      </c>
      <c r="G19" s="88">
        <f>G16-G17-G18</f>
        <v>0</v>
      </c>
    </row>
    <row r="20" spans="2:7" ht="12.75" customHeight="1" x14ac:dyDescent="0.25">
      <c r="D20" s="2"/>
      <c r="E20" s="6"/>
    </row>
    <row r="22" spans="2:7" x14ac:dyDescent="0.25">
      <c r="B22" s="4"/>
      <c r="C22" s="4"/>
      <c r="D22" s="4"/>
      <c r="E22" s="4"/>
    </row>
  </sheetData>
  <sheetProtection selectLockedCells="1"/>
  <mergeCells count="3">
    <mergeCell ref="B13:H13"/>
    <mergeCell ref="C8:H8"/>
    <mergeCell ref="D10:H10"/>
  </mergeCells>
  <printOptions horizontalCentered="1"/>
  <pageMargins left="0.51181102362204722" right="0.51181102362204722" top="0.94488188976377963" bottom="0.94488188976377963" header="0.70866141732283472" footer="0.70866141732283472"/>
  <pageSetup scale="99" orientation="landscape" horizontalDpi="4294967293" verticalDpi="4294967293" r:id="rId1"/>
  <headerFooter>
    <oddFooter>&amp;LSOPDGPCyL&amp;C&amp;D&amp;RCC1</oddFooter>
  </headerFooter>
  <ignoredErrors>
    <ignoredError sqref="D1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B2:K23"/>
  <sheetViews>
    <sheetView view="pageBreakPreview" zoomScaleSheetLayoutView="100" workbookViewId="0">
      <selection activeCell="M28" sqref="M28"/>
    </sheetView>
  </sheetViews>
  <sheetFormatPr baseColWidth="10" defaultColWidth="9.140625" defaultRowHeight="15" x14ac:dyDescent="0.25"/>
  <cols>
    <col min="1" max="1" width="4" customWidth="1"/>
    <col min="2" max="3" width="15.7109375" customWidth="1"/>
    <col min="4" max="6" width="12.7109375" customWidth="1"/>
    <col min="7" max="7" width="17.7109375" customWidth="1"/>
    <col min="8" max="8" width="15.7109375" customWidth="1"/>
  </cols>
  <sheetData>
    <row r="2" spans="2:11" ht="20.100000000000001" customHeight="1" x14ac:dyDescent="0.25">
      <c r="B2" s="46"/>
      <c r="C2" s="49" t="s">
        <v>46</v>
      </c>
      <c r="D2" s="49"/>
      <c r="E2" s="49"/>
      <c r="F2" s="49"/>
      <c r="G2" s="49"/>
    </row>
    <row r="4" spans="2:11" ht="15.75" x14ac:dyDescent="0.25">
      <c r="C4" s="14" t="str">
        <f>'1 RELACION CONTRATOS'!$C$4</f>
        <v>SECRETARÍA DE OBRAS PÚBLICAS</v>
      </c>
      <c r="D4" s="14"/>
      <c r="E4" s="14"/>
      <c r="F4" s="14"/>
      <c r="G4" s="14"/>
      <c r="H4" s="14"/>
    </row>
    <row r="5" spans="2:11" x14ac:dyDescent="0.25">
      <c r="C5" s="44" t="str">
        <f>'1 RELACION CONTRATOS'!$C$5</f>
        <v>DEPARTAMENTO DE LICITACIÓN Y COSTOS</v>
      </c>
    </row>
    <row r="6" spans="2:11" x14ac:dyDescent="0.25">
      <c r="C6" s="44"/>
    </row>
    <row r="7" spans="2:11" x14ac:dyDescent="0.25">
      <c r="C7" s="7"/>
      <c r="D7" s="7"/>
      <c r="E7" s="7"/>
      <c r="F7" s="7"/>
      <c r="G7" s="7"/>
    </row>
    <row r="8" spans="2:11" x14ac:dyDescent="0.25">
      <c r="B8" s="17" t="s">
        <v>8</v>
      </c>
      <c r="C8" s="41">
        <f>IF('1 RELACION CONTRATOS'!C9:E9&gt;0,CONCATENATE('1 RELACION CONTRATOS'!C9:E9," en A.P. con ",'1 RELACION CONTRATOS'!C10:E10),'1 RELACION CONTRATOS'!C10:E10)</f>
        <v>0</v>
      </c>
      <c r="D8" s="58"/>
      <c r="E8" s="58"/>
      <c r="F8" s="58"/>
      <c r="G8" s="58"/>
      <c r="H8" s="58"/>
    </row>
    <row r="9" spans="2:11" ht="9.9499999999999993" customHeight="1" x14ac:dyDescent="0.25">
      <c r="B9" s="17"/>
      <c r="C9" s="7"/>
      <c r="D9" s="7"/>
      <c r="E9" s="7"/>
      <c r="F9" s="7"/>
      <c r="G9" s="7"/>
      <c r="H9" s="7"/>
    </row>
    <row r="10" spans="2:11" x14ac:dyDescent="0.25">
      <c r="B10" s="17" t="s">
        <v>19</v>
      </c>
      <c r="C10" s="77">
        <f>'1 RELACION CONTRATOS'!C14</f>
        <v>0</v>
      </c>
      <c r="D10" s="119">
        <f>'1 RELACION CONTRATOS'!D14:H14</f>
        <v>0</v>
      </c>
      <c r="E10" s="119"/>
      <c r="F10" s="119"/>
      <c r="G10" s="119"/>
      <c r="H10" s="119"/>
    </row>
    <row r="11" spans="2:11" x14ac:dyDescent="0.25">
      <c r="C11" s="7"/>
      <c r="D11" s="7"/>
      <c r="E11" s="7"/>
      <c r="F11" s="7"/>
      <c r="G11" s="7"/>
    </row>
    <row r="12" spans="2:11" x14ac:dyDescent="0.25">
      <c r="C12" s="7"/>
      <c r="D12" s="7"/>
      <c r="E12" s="7"/>
      <c r="F12" s="7"/>
      <c r="G12" s="7"/>
    </row>
    <row r="13" spans="2:11" x14ac:dyDescent="0.25">
      <c r="B13" s="111" t="s">
        <v>49</v>
      </c>
      <c r="C13" s="111"/>
      <c r="D13" s="111"/>
      <c r="E13" s="111"/>
      <c r="F13" s="111"/>
      <c r="G13" s="111"/>
      <c r="H13" s="111"/>
      <c r="I13" s="24"/>
      <c r="J13" s="24"/>
      <c r="K13" s="24"/>
    </row>
    <row r="14" spans="2:11" x14ac:dyDescent="0.25">
      <c r="C14" s="11"/>
      <c r="D14" s="11"/>
      <c r="E14" s="11"/>
      <c r="F14" s="11"/>
      <c r="G14" s="11"/>
      <c r="H14" s="11"/>
      <c r="I14" s="11"/>
    </row>
    <row r="16" spans="2:11" ht="20.100000000000001" customHeight="1" x14ac:dyDescent="0.25">
      <c r="C16" s="48"/>
      <c r="D16" s="48"/>
      <c r="E16" s="48"/>
      <c r="F16" s="51" t="s">
        <v>24</v>
      </c>
      <c r="G16" s="59">
        <f>'1 RELACION CONTRATOS'!F9+'1 RELACION CONTRATOS'!F10</f>
        <v>0</v>
      </c>
    </row>
    <row r="17" spans="2:8" ht="20.100000000000001" customHeight="1" x14ac:dyDescent="0.25">
      <c r="C17" s="48"/>
      <c r="D17" s="48"/>
      <c r="E17" s="48"/>
      <c r="F17" s="51" t="s">
        <v>25</v>
      </c>
      <c r="G17" s="59">
        <f>'2 FALLOS '!$G$23+'FALLOS  ASOCIADO'!G23</f>
        <v>0</v>
      </c>
    </row>
    <row r="18" spans="2:8" ht="20.100000000000001" customHeight="1" thickBot="1" x14ac:dyDescent="0.3">
      <c r="C18" s="53"/>
      <c r="D18" s="53"/>
      <c r="E18" s="53"/>
      <c r="F18" s="52" t="s">
        <v>26</v>
      </c>
      <c r="G18" s="59">
        <f>'3 VIGENTES'!$L$23+' VIGENTES ASOCIADO'!L23</f>
        <v>0</v>
      </c>
    </row>
    <row r="19" spans="2:8" ht="24.95" customHeight="1" thickBot="1" x14ac:dyDescent="0.3">
      <c r="B19" s="55"/>
      <c r="C19" s="34"/>
      <c r="D19" s="34"/>
      <c r="E19" s="50"/>
      <c r="F19" s="54" t="s">
        <v>27</v>
      </c>
      <c r="G19" s="88">
        <f>G16-G17-G18</f>
        <v>0</v>
      </c>
    </row>
    <row r="20" spans="2:8" ht="12.75" customHeight="1" x14ac:dyDescent="0.25">
      <c r="D20" s="2"/>
      <c r="E20" s="6"/>
    </row>
    <row r="22" spans="2:8" x14ac:dyDescent="0.25">
      <c r="B22" s="4"/>
      <c r="C22" s="4"/>
      <c r="D22" s="4"/>
      <c r="E22" s="4"/>
    </row>
    <row r="23" spans="2:8" x14ac:dyDescent="0.25">
      <c r="C23" s="129"/>
      <c r="D23" s="129"/>
      <c r="E23" s="129"/>
      <c r="F23" s="129"/>
      <c r="G23" s="129"/>
      <c r="H23" s="129"/>
    </row>
  </sheetData>
  <sheetProtection selectLockedCells="1"/>
  <mergeCells count="3">
    <mergeCell ref="C23:H23"/>
    <mergeCell ref="B13:H13"/>
    <mergeCell ref="D10:H10"/>
  </mergeCells>
  <printOptions horizontalCentered="1"/>
  <pageMargins left="0.51181102362204722" right="0.51181102362204722" top="0.94488188976377963" bottom="0.94488188976377963" header="0.70866141732283472" footer="0.70866141732283472"/>
  <pageSetup scale="99" orientation="landscape" horizontalDpi="4294967293" verticalDpi="4294967293" r:id="rId1"/>
  <headerFooter>
    <oddFooter>&amp;LSOPDGPCyL&amp;C&amp;D&amp;RCCA1</oddFooter>
  </headerFooter>
  <ignoredErrors>
    <ignoredError sqref="C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1 RELACION CONTRATOS</vt:lpstr>
      <vt:lpstr>2 FALLOS </vt:lpstr>
      <vt:lpstr>FALLOS  ASOCIADO</vt:lpstr>
      <vt:lpstr>3 VIGENTES</vt:lpstr>
      <vt:lpstr> VIGENTES ASOCIADO</vt:lpstr>
      <vt:lpstr>4 RESUMEN</vt:lpstr>
      <vt:lpstr>RESUMEN ASOCIADO</vt:lpstr>
      <vt:lpstr>' VIGENTES ASOCIADO'!Área_de_impresión</vt:lpstr>
      <vt:lpstr>'1 RELACION CONTRATOS'!Área_de_impresión</vt:lpstr>
      <vt:lpstr>'2 FALLOS '!Área_de_impresión</vt:lpstr>
      <vt:lpstr>'3 VIGENTES'!Área_de_impresión</vt:lpstr>
      <vt:lpstr>'4 RESUMEN'!Área_de_impresión</vt:lpstr>
      <vt:lpstr>'FALLOS  ASOCIADO'!Área_de_impresión</vt:lpstr>
      <vt:lpstr>'RESUMEN ASOCIADO'!Área_de_impresión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2024-01-22T20:49:16Z</dcterms:modified>
</cp:coreProperties>
</file>